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PRIHODA'!$A$1:$H$64</definedName>
  </definedNames>
  <calcPr fullCalcOnLoad="1"/>
</workbook>
</file>

<file path=xl/sharedStrings.xml><?xml version="1.0" encoding="utf-8"?>
<sst xmlns="http://schemas.openxmlformats.org/spreadsheetml/2006/main" count="297" uniqueCount="180">
  <si>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</si>
  <si>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</si>
  <si>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</si>
  <si>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</si>
  <si>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</si>
  <si>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</si>
  <si>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</si>
  <si>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</si>
  <si>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</si>
  <si>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</si>
  <si>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</si>
  <si>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</si>
  <si>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</si>
  <si>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</si>
  <si>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</si>
  <si>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</si>
  <si>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</si>
  <si>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</si>
  <si>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</si>
  <si>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</si>
  <si>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</si>
  <si>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</si>
  <si>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</si>
  <si>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</si>
  <si>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</si>
  <si>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</si>
  <si>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</si>
  <si>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</si>
  <si>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</si>
  <si>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</si>
  <si>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</si>
  <si>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</si>
  <si>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</si>
  <si>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</si>
  <si>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</si>
  <si>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</si>
  <si>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</si>
  <si>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</si>
  <si>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</si>
  <si>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</si>
  <si>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</si>
  <si>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</si>
  <si>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</si>
  <si>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</si>
  <si>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</si>
  <si>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</si>
  <si>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</si>
  <si>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</si>
  <si>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</si>
  <si>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</si>
  <si>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</si>
  <si>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</si>
  <si>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</si>
  <si>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</si>
  <si>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</si>
  <si>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</si>
  <si>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</si>
  <si>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</si>
  <si>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</si>
  <si>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</si>
  <si>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</si>
  <si>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</si>
  <si>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</si>
  <si>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</si>
  <si>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</si>
  <si>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</si>
  <si>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PLAN RASHODA I IZDATAKA   (4. razina)</t>
  </si>
  <si>
    <t>Ostali nesp. rashodi poslovanja</t>
  </si>
  <si>
    <t>Rash. za dodat. ulag. na nefin. imov.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</si>
  <si>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</si>
  <si>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</si>
  <si>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</si>
  <si>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</si>
  <si>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</si>
  <si>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</si>
  <si>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</si>
  <si>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</si>
  <si>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</si>
  <si>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</si>
  <si>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</si>
  <si>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</si>
  <si>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</si>
  <si>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</si>
  <si>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</si>
  <si>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</si>
  <si>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</si>
  <si>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</si>
  <si>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</si>
  <si>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</si>
  <si>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</si>
  <si>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</si>
  <si>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</si>
  <si>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</si>
  <si>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</si>
  <si>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</si>
  <si>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</si>
  <si>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SVEUKUPNO 3+4</t>
  </si>
  <si>
    <t>Nak. građan. i kućan. na temelju osig.</t>
  </si>
  <si>
    <t>Naknade građ. i kućanstv. u naravi</t>
  </si>
  <si>
    <t>Ostale nakn. građ. i kuć iz prorač.</t>
  </si>
  <si>
    <t>Prijedlog plana 
za 2019.</t>
  </si>
  <si>
    <t>Projekcija plana
za 2020.</t>
  </si>
  <si>
    <t>Projekcija plana 
za 2021.</t>
  </si>
  <si>
    <t>2021.</t>
  </si>
  <si>
    <t>Ukupno prihodi i primici za 2021.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</si>
  <si>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</si>
  <si>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</si>
  <si>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</si>
  <si>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</si>
  <si>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</si>
  <si>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</si>
  <si>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</si>
  <si>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T5070-03</t>
  </si>
  <si>
    <t>pomoćnici u nastavi</t>
  </si>
  <si>
    <t>rashodi za zaposlene</t>
  </si>
  <si>
    <t>plaće -bruto</t>
  </si>
  <si>
    <t>plaće za redovan rad</t>
  </si>
  <si>
    <t>ostali rashodi za zaposlene</t>
  </si>
  <si>
    <t>doprinosi na plaće</t>
  </si>
  <si>
    <t xml:space="preserve">doprinosi za obvezno zdravstveno </t>
  </si>
  <si>
    <t>dop.na pl. U sl.nezaposlenosti</t>
  </si>
  <si>
    <t>knjige</t>
  </si>
  <si>
    <t>knjige za knjižnicu</t>
  </si>
  <si>
    <t>RED.DJEL.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</si>
  <si>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</si>
  <si>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</si>
  <si>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</si>
  <si>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</si>
  <si>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</si>
  <si>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</si>
  <si>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</si>
  <si>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</si>
  <si>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Rash.za dod.ula nef imovina</t>
  </si>
  <si>
    <t>dodatna ulaganja na građ.objektima</t>
  </si>
  <si>
    <t>OSNOVNA ŠKOLA ANŽ FRANKOPAN KOSINJ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</si>
  <si>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</si>
  <si>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</si>
  <si>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</si>
  <si>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</si>
  <si>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</si>
  <si>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vlastiti prijevoz</t>
  </si>
  <si>
    <t>0x0</t>
  </si>
  <si>
    <t>2022.</t>
  </si>
  <si>
    <t>Pomoći MZO</t>
  </si>
  <si>
    <t>Pomoći Općina Perušić</t>
  </si>
  <si>
    <t>6363 Kapitalne pomoći pror.iz pror.koji im inje nadležan</t>
  </si>
  <si>
    <t>67111017 Prihodi iz nadl.pror.predfin.asistenata</t>
  </si>
  <si>
    <t>Naknade za prijevoz zaposlenika</t>
  </si>
  <si>
    <t>652673 Prihodi s naslova osig. refund.štete OŠ</t>
  </si>
  <si>
    <t>67111010 Prihodi iz nadležnog prorač. Fin.rashoda poslovanja- van standarda</t>
  </si>
  <si>
    <t>67111025 Prihodi iz nadlež.prorač. Pref.-prehrana</t>
  </si>
  <si>
    <t>OSNOVNO OBRAZOVANJE</t>
  </si>
  <si>
    <t>Rashodi poslovanja</t>
  </si>
  <si>
    <t>Raashodi za zaposlene</t>
  </si>
  <si>
    <t>Naknade građ. I kuć. Na temelju osig.</t>
  </si>
  <si>
    <t>Rashodi za nabavu nefinancijske im</t>
  </si>
  <si>
    <t>Rashodi za nabavu proizv. Dug.imovine</t>
  </si>
  <si>
    <t>Rashodi za dug. Ulag. Na nefin.imovinu</t>
  </si>
  <si>
    <t>A100102</t>
  </si>
  <si>
    <t>AKTIVNOST: POMOĆNICI U NASTAVI</t>
  </si>
  <si>
    <t>A100103</t>
  </si>
  <si>
    <t>Sufinanciranje školske prehrane</t>
  </si>
  <si>
    <t>6391 tekući prijenosi između prorač.kor -voće</t>
  </si>
  <si>
    <t xml:space="preserve"> Financijski plan za 2022.</t>
  </si>
  <si>
    <t xml:space="preserve"> III. Izmjene i dopune Financijskog plana za 2021.</t>
  </si>
  <si>
    <t>Ostali nespomenuti financijski rashodi</t>
  </si>
  <si>
    <t>Uredska oprema i materijal</t>
  </si>
  <si>
    <t>projekt "Obrok za sve2"</t>
  </si>
  <si>
    <t>030-02-00-3070-09</t>
  </si>
  <si>
    <t>0-10</t>
  </si>
  <si>
    <t xml:space="preserve"> Financijski plan za 2023.</t>
  </si>
  <si>
    <t>Ukupno prihodi i primici za 2022.</t>
  </si>
  <si>
    <t>2023.</t>
  </si>
  <si>
    <t>Ukupno prihodi i primici za 2023.</t>
  </si>
  <si>
    <t xml:space="preserve">
Financijski plan za 2021.</t>
  </si>
  <si>
    <t>Projekcija plana
za 2022.</t>
  </si>
  <si>
    <t>Projekcija plana 
za 2023.</t>
  </si>
  <si>
    <t xml:space="preserve"> III. IZMJENE I DOPUNE FINANCIJSKOG PLANA OSNOVNE ŠKOLE "ANŽ FRANKOPAN" KOSINJ ZA 2021.  I PROJEKCIJA PLANA ZA  2022. I 2023. GODINU</t>
  </si>
  <si>
    <t>projekt "Obrok za sve"</t>
  </si>
  <si>
    <t>Kosinj, 25.10.2021.god.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</si>
</sst>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096250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096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9525</xdr:rowOff>
    </xdr:from>
    <xdr:to>
      <xdr:col>1</xdr:col>
      <xdr:colOff>0</xdr:colOff>
      <xdr:row>54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753850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9525</xdr:rowOff>
    </xdr:from>
    <xdr:to>
      <xdr:col>0</xdr:col>
      <xdr:colOff>1057275</xdr:colOff>
      <xdr:row>54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75385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2" sqref="F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5"/>
      <c r="B2" s="145"/>
      <c r="C2" s="145"/>
      <c r="D2" s="145"/>
      <c r="E2" s="145"/>
      <c r="F2" s="145"/>
      <c r="G2" s="145"/>
      <c r="H2" s="145"/>
    </row>
    <row r="3" spans="1:8" ht="48" customHeight="1">
      <c r="A3" s="146" t="s">
        <v>177</v>
      </c>
      <c r="B3" s="146"/>
      <c r="C3" s="146"/>
      <c r="D3" s="146"/>
      <c r="E3" s="146"/>
      <c r="F3" s="146"/>
      <c r="G3" s="146"/>
      <c r="H3" s="146"/>
    </row>
    <row r="4" spans="1:8" s="71" customFormat="1" ht="26.25" customHeight="1">
      <c r="A4" s="147" t="s">
        <v>32</v>
      </c>
      <c r="B4" s="147"/>
      <c r="C4" s="147"/>
      <c r="D4" s="147"/>
      <c r="E4" s="147"/>
      <c r="F4" s="147"/>
      <c r="G4" s="148"/>
      <c r="H4" s="148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174</v>
      </c>
      <c r="G6" s="78" t="s">
        <v>175</v>
      </c>
      <c r="H6" s="79" t="s">
        <v>176</v>
      </c>
      <c r="I6" s="80"/>
    </row>
    <row r="7" spans="1:9" ht="27.75" customHeight="1">
      <c r="A7" s="149" t="s">
        <v>33</v>
      </c>
      <c r="B7" s="150"/>
      <c r="C7" s="150"/>
      <c r="D7" s="150"/>
      <c r="E7" s="151"/>
      <c r="F7" s="96">
        <v>2878198</v>
      </c>
      <c r="G7" s="96">
        <v>2782558</v>
      </c>
      <c r="H7" s="96">
        <v>2741708</v>
      </c>
      <c r="I7" s="94"/>
    </row>
    <row r="8" spans="1:10" ht="22.5" customHeight="1">
      <c r="A8" s="152" t="s">
        <v>0</v>
      </c>
      <c r="B8" s="153"/>
      <c r="C8" s="153"/>
      <c r="D8" s="153"/>
      <c r="E8" s="154"/>
      <c r="F8" s="99">
        <v>2878198</v>
      </c>
      <c r="G8" s="99">
        <v>2782558</v>
      </c>
      <c r="H8" s="99">
        <v>2741708</v>
      </c>
      <c r="J8" s="10" t="s">
        <v>141</v>
      </c>
    </row>
    <row r="9" spans="1:8" ht="22.5" customHeight="1">
      <c r="A9" s="155" t="s">
        <v>35</v>
      </c>
      <c r="B9" s="154"/>
      <c r="C9" s="154"/>
      <c r="D9" s="154"/>
      <c r="E9" s="154"/>
      <c r="F9" s="99"/>
      <c r="G9" s="99">
        <v>0</v>
      </c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2878198</v>
      </c>
      <c r="G10" s="96">
        <v>2782558</v>
      </c>
      <c r="H10" s="96">
        <v>2741078</v>
      </c>
    </row>
    <row r="11" spans="1:10" ht="22.5" customHeight="1">
      <c r="A11" s="156" t="s">
        <v>1</v>
      </c>
      <c r="B11" s="153"/>
      <c r="C11" s="153"/>
      <c r="D11" s="153"/>
      <c r="E11" s="157"/>
      <c r="F11" s="99">
        <v>2878198</v>
      </c>
      <c r="G11" s="99">
        <v>2782558</v>
      </c>
      <c r="H11" s="82">
        <v>2741078</v>
      </c>
      <c r="I11" s="61"/>
      <c r="J11" s="61"/>
    </row>
    <row r="12" spans="1:10" ht="22.5" customHeight="1">
      <c r="A12" s="158" t="s">
        <v>37</v>
      </c>
      <c r="B12" s="154"/>
      <c r="C12" s="154"/>
      <c r="D12" s="154"/>
      <c r="E12" s="154"/>
      <c r="F12" s="81">
        <v>0</v>
      </c>
      <c r="G12" s="81">
        <v>0</v>
      </c>
      <c r="H12" s="82">
        <v>0</v>
      </c>
      <c r="I12" s="61"/>
      <c r="J12" s="61"/>
    </row>
    <row r="13" spans="1:10" ht="22.5" customHeight="1">
      <c r="A13" s="159" t="s">
        <v>2</v>
      </c>
      <c r="B13" s="150"/>
      <c r="C13" s="150"/>
      <c r="D13" s="150"/>
      <c r="E13" s="150"/>
      <c r="F13" s="97">
        <f>+F7-F10</f>
        <v>0</v>
      </c>
      <c r="G13" s="97">
        <f>+G7-G10</f>
        <v>0</v>
      </c>
      <c r="H13" s="97">
        <v>0</v>
      </c>
      <c r="J13" s="61"/>
    </row>
    <row r="14" spans="1:8" ht="25.5" customHeight="1">
      <c r="A14" s="147"/>
      <c r="B14" s="160"/>
      <c r="C14" s="160"/>
      <c r="D14" s="160"/>
      <c r="E14" s="160"/>
      <c r="F14" s="161"/>
      <c r="G14" s="161"/>
      <c r="H14" s="161"/>
    </row>
    <row r="15" spans="1:10" ht="27.75" customHeight="1">
      <c r="A15" s="74"/>
      <c r="B15" s="75"/>
      <c r="C15" s="75"/>
      <c r="D15" s="76"/>
      <c r="E15" s="77"/>
      <c r="F15" s="78" t="s">
        <v>100</v>
      </c>
      <c r="G15" s="78" t="s">
        <v>101</v>
      </c>
      <c r="H15" s="79" t="s">
        <v>102</v>
      </c>
      <c r="J15" s="61"/>
    </row>
    <row r="16" spans="1:10" ht="30.75" customHeight="1">
      <c r="A16" s="162" t="s">
        <v>38</v>
      </c>
      <c r="B16" s="163"/>
      <c r="C16" s="163"/>
      <c r="D16" s="163"/>
      <c r="E16" s="164"/>
      <c r="F16" s="100"/>
      <c r="G16" s="100"/>
      <c r="H16" s="101"/>
      <c r="J16" s="61"/>
    </row>
    <row r="17" spans="1:10" ht="34.5" customHeight="1">
      <c r="A17" s="165" t="s">
        <v>39</v>
      </c>
      <c r="B17" s="166"/>
      <c r="C17" s="166"/>
      <c r="D17" s="166"/>
      <c r="E17" s="167"/>
      <c r="F17" s="102"/>
      <c r="G17" s="102"/>
      <c r="H17" s="97"/>
      <c r="J17" s="61"/>
    </row>
    <row r="18" spans="1:10" s="66" customFormat="1" ht="25.5" customHeight="1">
      <c r="A18" s="170"/>
      <c r="B18" s="160"/>
      <c r="C18" s="160"/>
      <c r="D18" s="160"/>
      <c r="E18" s="160"/>
      <c r="F18" s="161"/>
      <c r="G18" s="161"/>
      <c r="H18" s="161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100</v>
      </c>
      <c r="G19" s="78" t="s">
        <v>101</v>
      </c>
      <c r="H19" s="79" t="s">
        <v>102</v>
      </c>
      <c r="J19" s="103"/>
      <c r="K19" s="103"/>
    </row>
    <row r="20" spans="1:10" s="66" customFormat="1" ht="22.5" customHeight="1">
      <c r="A20" s="152" t="s">
        <v>3</v>
      </c>
      <c r="B20" s="153"/>
      <c r="C20" s="153"/>
      <c r="D20" s="153"/>
      <c r="E20" s="153"/>
      <c r="F20" s="81"/>
      <c r="G20" s="81"/>
      <c r="H20" s="81"/>
      <c r="J20" s="103"/>
    </row>
    <row r="21" spans="1:8" s="66" customFormat="1" ht="33.75" customHeight="1">
      <c r="A21" s="152" t="s">
        <v>4</v>
      </c>
      <c r="B21" s="153"/>
      <c r="C21" s="153"/>
      <c r="D21" s="153"/>
      <c r="E21" s="153"/>
      <c r="F21" s="81"/>
      <c r="G21" s="81"/>
      <c r="H21" s="81"/>
    </row>
    <row r="22" spans="1:11" s="66" customFormat="1" ht="22.5" customHeight="1">
      <c r="A22" s="159" t="s">
        <v>5</v>
      </c>
      <c r="B22" s="150"/>
      <c r="C22" s="150"/>
      <c r="D22" s="150"/>
      <c r="E22" s="150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70"/>
      <c r="B23" s="160"/>
      <c r="C23" s="160"/>
      <c r="D23" s="160"/>
      <c r="E23" s="160"/>
      <c r="F23" s="161"/>
      <c r="G23" s="161"/>
      <c r="H23" s="161"/>
    </row>
    <row r="24" spans="1:8" s="66" customFormat="1" ht="22.5" customHeight="1">
      <c r="A24" s="156" t="s">
        <v>6</v>
      </c>
      <c r="B24" s="153"/>
      <c r="C24" s="153"/>
      <c r="D24" s="153"/>
      <c r="E24" s="153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68" t="s">
        <v>40</v>
      </c>
      <c r="B26" s="169"/>
      <c r="C26" s="169"/>
      <c r="D26" s="169"/>
      <c r="E26" s="169"/>
      <c r="F26" s="169"/>
      <c r="G26" s="169"/>
      <c r="H26" s="169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view="pageBreakPreview" zoomScale="120" zoomScaleSheetLayoutView="120" zoomScalePageLayoutView="0" workbookViewId="0" topLeftCell="B54">
      <selection activeCell="B26" sqref="B26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113"/>
      <c r="H2" s="16" t="s">
        <v>8</v>
      </c>
    </row>
    <row r="3" spans="1:8" s="2" customFormat="1" ht="16.5" thickBot="1">
      <c r="A3" s="90" t="s">
        <v>9</v>
      </c>
      <c r="B3" s="174" t="s">
        <v>103</v>
      </c>
      <c r="C3" s="175"/>
      <c r="D3" s="175"/>
      <c r="E3" s="175"/>
      <c r="F3" s="175"/>
      <c r="G3" s="175"/>
      <c r="H3" s="176"/>
    </row>
    <row r="4" spans="1:8" s="2" customFormat="1" ht="90" thickBot="1">
      <c r="A4" s="91" t="s">
        <v>10</v>
      </c>
      <c r="B4" s="17" t="s">
        <v>84</v>
      </c>
      <c r="C4" s="18" t="s">
        <v>82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6" t="s">
        <v>71</v>
      </c>
      <c r="B5" s="117"/>
      <c r="C5" s="118"/>
      <c r="D5" s="119"/>
      <c r="E5" s="120">
        <f>E6+E9+E11</f>
        <v>2257040</v>
      </c>
      <c r="F5" s="121"/>
      <c r="G5" s="122"/>
      <c r="H5" s="123"/>
    </row>
    <row r="6" spans="1:8" s="2" customFormat="1" ht="12.75" customHeight="1">
      <c r="A6" s="114" t="s">
        <v>72</v>
      </c>
      <c r="B6" s="21"/>
      <c r="C6" s="22"/>
      <c r="D6" s="22"/>
      <c r="E6" s="22">
        <v>2255000</v>
      </c>
      <c r="F6" s="22"/>
      <c r="G6" s="23"/>
      <c r="H6" s="24"/>
    </row>
    <row r="7" spans="1:8" s="2" customFormat="1" ht="12.75" customHeight="1">
      <c r="A7" s="114" t="s">
        <v>124</v>
      </c>
      <c r="B7" s="21"/>
      <c r="C7" s="22"/>
      <c r="D7" s="22"/>
      <c r="E7" s="22">
        <v>2255000</v>
      </c>
      <c r="F7" s="22"/>
      <c r="G7" s="23"/>
      <c r="H7" s="24"/>
    </row>
    <row r="8" spans="1:8" s="2" customFormat="1" ht="12.75" customHeight="1">
      <c r="A8" s="114" t="s">
        <v>136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4" t="s">
        <v>125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4" t="s">
        <v>145</v>
      </c>
      <c r="B10" s="21"/>
      <c r="C10" s="22"/>
      <c r="D10" s="22"/>
      <c r="E10" s="22"/>
      <c r="F10" s="22"/>
      <c r="G10" s="23"/>
      <c r="H10" s="24"/>
    </row>
    <row r="11" spans="1:8" s="2" customFormat="1" ht="12.75" customHeight="1">
      <c r="A11" s="114" t="s">
        <v>125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4" t="s">
        <v>126</v>
      </c>
      <c r="B12" s="125"/>
      <c r="C12" s="22"/>
      <c r="D12" s="22"/>
      <c r="E12" s="126"/>
      <c r="F12" s="22"/>
      <c r="G12" s="23"/>
      <c r="H12" s="24"/>
    </row>
    <row r="13" spans="1:8" s="2" customFormat="1" ht="12.75" customHeight="1">
      <c r="A13" s="114" t="s">
        <v>127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4" t="s">
        <v>128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4" t="s">
        <v>129</v>
      </c>
      <c r="B15" s="125">
        <f>B16+B17+B18</f>
        <v>0</v>
      </c>
      <c r="C15" s="22"/>
      <c r="D15" s="22"/>
      <c r="E15" s="126">
        <f>E16+E17+E18</f>
        <v>75278</v>
      </c>
      <c r="F15" s="22"/>
      <c r="G15" s="23"/>
      <c r="H15" s="24"/>
    </row>
    <row r="16" spans="1:8" s="2" customFormat="1" ht="12.75" customHeight="1">
      <c r="A16" s="114" t="s">
        <v>130</v>
      </c>
      <c r="B16" s="21"/>
      <c r="C16" s="22"/>
      <c r="D16" s="22"/>
      <c r="E16" s="22">
        <v>5027</v>
      </c>
      <c r="F16" s="22"/>
      <c r="G16" s="23"/>
      <c r="H16" s="24"/>
    </row>
    <row r="17" spans="1:8" s="2" customFormat="1" ht="12.75" customHeight="1">
      <c r="A17" s="114" t="s">
        <v>131</v>
      </c>
      <c r="B17" s="21"/>
      <c r="C17" s="22"/>
      <c r="D17" s="22"/>
      <c r="E17" s="22">
        <v>69351</v>
      </c>
      <c r="F17" s="22"/>
      <c r="G17" s="23"/>
      <c r="H17" s="24"/>
    </row>
    <row r="18" spans="1:8" s="2" customFormat="1" ht="12.75" customHeight="1">
      <c r="A18" s="114" t="s">
        <v>162</v>
      </c>
      <c r="B18" s="21"/>
      <c r="C18" s="22"/>
      <c r="D18" s="22"/>
      <c r="E18" s="22">
        <v>900</v>
      </c>
      <c r="F18" s="22"/>
      <c r="G18" s="23"/>
      <c r="H18" s="24"/>
    </row>
    <row r="19" spans="1:8" s="2" customFormat="1" ht="12.75">
      <c r="A19" s="124" t="s">
        <v>73</v>
      </c>
      <c r="B19" s="125">
        <v>0</v>
      </c>
      <c r="C19" s="126">
        <v>2500</v>
      </c>
      <c r="D19" s="126"/>
      <c r="E19" s="126"/>
      <c r="F19" s="22"/>
      <c r="G19" s="23"/>
      <c r="H19" s="24"/>
    </row>
    <row r="20" spans="1:8" s="2" customFormat="1" ht="12.75">
      <c r="A20" s="114" t="s">
        <v>74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4" t="s">
        <v>75</v>
      </c>
      <c r="B21" s="21"/>
      <c r="C21" s="22">
        <v>2500</v>
      </c>
      <c r="D21" s="22"/>
      <c r="E21" s="22"/>
      <c r="F21" s="22"/>
      <c r="G21" s="23"/>
      <c r="H21" s="24"/>
    </row>
    <row r="22" spans="1:8" s="2" customFormat="1" ht="12.75">
      <c r="A22" s="124" t="s">
        <v>76</v>
      </c>
      <c r="B22" s="125"/>
      <c r="C22" s="126"/>
      <c r="D22" s="126"/>
      <c r="E22" s="126">
        <f>SUM(E23)</f>
        <v>0</v>
      </c>
      <c r="F22" s="22"/>
      <c r="G22" s="23"/>
      <c r="H22" s="24"/>
    </row>
    <row r="23" spans="1:8" s="2" customFormat="1" ht="12.75">
      <c r="A23" s="114" t="s">
        <v>77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4" t="s">
        <v>78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14" t="s">
        <v>148</v>
      </c>
      <c r="B25" s="21"/>
      <c r="C25" s="22"/>
      <c r="D25" s="22"/>
      <c r="E25" s="22"/>
      <c r="F25" s="22"/>
      <c r="G25" s="23"/>
      <c r="H25" s="24"/>
    </row>
    <row r="26" spans="1:8" s="2" customFormat="1" ht="12.75">
      <c r="A26" s="124" t="s">
        <v>88</v>
      </c>
      <c r="B26" s="125"/>
      <c r="C26" s="126">
        <v>0</v>
      </c>
      <c r="D26" s="126"/>
      <c r="E26" s="126"/>
      <c r="F26" s="126">
        <v>20000</v>
      </c>
      <c r="G26" s="23"/>
      <c r="H26" s="24"/>
    </row>
    <row r="27" spans="1:8" s="2" customFormat="1" ht="12.75">
      <c r="A27" s="114" t="s">
        <v>137</v>
      </c>
      <c r="B27" s="125"/>
      <c r="C27" s="126">
        <v>0</v>
      </c>
      <c r="D27" s="126"/>
      <c r="E27" s="126"/>
      <c r="F27" s="126"/>
      <c r="G27" s="23"/>
      <c r="H27" s="24"/>
    </row>
    <row r="28" spans="1:8" s="2" customFormat="1" ht="12.75">
      <c r="A28" s="114" t="s">
        <v>89</v>
      </c>
      <c r="B28" s="21"/>
      <c r="C28" s="22">
        <v>0</v>
      </c>
      <c r="D28" s="22"/>
      <c r="E28" s="22"/>
      <c r="F28" s="22"/>
      <c r="G28" s="23"/>
      <c r="H28" s="24"/>
    </row>
    <row r="29" spans="1:8" s="2" customFormat="1" ht="12.75">
      <c r="A29" s="114" t="s">
        <v>90</v>
      </c>
      <c r="B29" s="21"/>
      <c r="C29" s="22"/>
      <c r="D29" s="22"/>
      <c r="E29" s="22"/>
      <c r="F29" s="22">
        <v>20000</v>
      </c>
      <c r="G29" s="23"/>
      <c r="H29" s="24"/>
    </row>
    <row r="30" spans="1:8" s="2" customFormat="1" ht="12.75">
      <c r="A30" s="124" t="s">
        <v>79</v>
      </c>
      <c r="B30" s="125">
        <f>B31+B33+B34+B35</f>
        <v>508380</v>
      </c>
      <c r="C30" s="126"/>
      <c r="D30" s="126"/>
      <c r="E30" s="126"/>
      <c r="F30" s="22"/>
      <c r="G30" s="23"/>
      <c r="H30" s="24"/>
    </row>
    <row r="31" spans="1:8" s="2" customFormat="1" ht="12.75">
      <c r="A31" s="114" t="s">
        <v>80</v>
      </c>
      <c r="B31" s="21">
        <v>474443</v>
      </c>
      <c r="C31" s="22"/>
      <c r="D31" s="22"/>
      <c r="E31" s="22"/>
      <c r="F31" s="22"/>
      <c r="G31" s="23"/>
      <c r="H31" s="24"/>
    </row>
    <row r="32" spans="1:8" s="2" customFormat="1" ht="12.75">
      <c r="A32" s="114" t="s">
        <v>135</v>
      </c>
      <c r="B32" s="21">
        <v>474443</v>
      </c>
      <c r="C32" s="22"/>
      <c r="D32" s="22"/>
      <c r="E32" s="22"/>
      <c r="F32" s="22"/>
      <c r="G32" s="23"/>
      <c r="H32" s="24"/>
    </row>
    <row r="33" spans="1:8" s="2" customFormat="1" ht="12.75">
      <c r="A33" s="114" t="s">
        <v>146</v>
      </c>
      <c r="B33" s="21">
        <v>22176</v>
      </c>
      <c r="C33" s="22"/>
      <c r="D33" s="22"/>
      <c r="E33" s="22"/>
      <c r="F33" s="22"/>
      <c r="G33" s="23"/>
      <c r="H33" s="24"/>
    </row>
    <row r="34" spans="1:8" s="2" customFormat="1" ht="24">
      <c r="A34" s="114" t="s">
        <v>149</v>
      </c>
      <c r="B34" s="21">
        <v>11761</v>
      </c>
      <c r="C34" s="22"/>
      <c r="D34" s="22"/>
      <c r="E34" s="22"/>
      <c r="F34" s="22"/>
      <c r="G34" s="23"/>
      <c r="H34" s="24"/>
    </row>
    <row r="35" spans="1:8" s="2" customFormat="1" ht="12.75">
      <c r="A35" s="114" t="s">
        <v>150</v>
      </c>
      <c r="B35" s="21">
        <v>0</v>
      </c>
      <c r="C35" s="22"/>
      <c r="D35" s="22"/>
      <c r="E35" s="22"/>
      <c r="F35" s="22"/>
      <c r="G35" s="23"/>
      <c r="H35" s="24"/>
    </row>
    <row r="36" spans="1:8" s="2" customFormat="1" ht="13.5" thickBot="1">
      <c r="A36" s="115" t="s">
        <v>81</v>
      </c>
      <c r="B36" s="26">
        <v>0</v>
      </c>
      <c r="C36" s="27"/>
      <c r="D36" s="27"/>
      <c r="E36" s="27"/>
      <c r="F36" s="27"/>
      <c r="G36" s="28"/>
      <c r="H36" s="29"/>
    </row>
    <row r="37" spans="1:8" s="2" customFormat="1" ht="30" customHeight="1" thickBot="1">
      <c r="A37" s="30"/>
      <c r="B37" s="31">
        <f>B15+B30</f>
        <v>508380</v>
      </c>
      <c r="C37" s="32">
        <f>SUM(C19+C27)</f>
        <v>2500</v>
      </c>
      <c r="D37" s="33">
        <f>SUM(D22)</f>
        <v>0</v>
      </c>
      <c r="E37" s="32">
        <v>2347318</v>
      </c>
      <c r="F37" s="33">
        <v>20000</v>
      </c>
      <c r="G37" s="32"/>
      <c r="H37" s="34">
        <v>0</v>
      </c>
    </row>
    <row r="38" spans="1:8" s="2" customFormat="1" ht="28.5" customHeight="1" thickBot="1">
      <c r="A38" s="30" t="s">
        <v>104</v>
      </c>
      <c r="B38" s="171">
        <f>B37+C37+D37+E37+F37+G37</f>
        <v>2878198</v>
      </c>
      <c r="C38" s="172"/>
      <c r="D38" s="172"/>
      <c r="E38" s="172"/>
      <c r="F38" s="172"/>
      <c r="G38" s="172"/>
      <c r="H38" s="173"/>
    </row>
    <row r="39" spans="1:8" ht="13.5" thickBot="1">
      <c r="A39" s="1"/>
      <c r="B39" s="1"/>
      <c r="C39" s="1"/>
      <c r="D39" s="14"/>
      <c r="E39" s="35"/>
      <c r="F39" s="61"/>
      <c r="H39" s="16"/>
    </row>
    <row r="40" spans="1:8" ht="24" customHeight="1" thickBot="1">
      <c r="A40" s="92" t="s">
        <v>9</v>
      </c>
      <c r="B40" s="174" t="s">
        <v>142</v>
      </c>
      <c r="C40" s="175"/>
      <c r="D40" s="175"/>
      <c r="E40" s="175"/>
      <c r="F40" s="175"/>
      <c r="G40" s="175"/>
      <c r="H40" s="176"/>
    </row>
    <row r="41" spans="1:8" ht="90" thickBot="1">
      <c r="A41" s="93" t="s">
        <v>10</v>
      </c>
      <c r="B41" s="17" t="s">
        <v>11</v>
      </c>
      <c r="C41" s="18" t="s">
        <v>12</v>
      </c>
      <c r="D41" s="18" t="s">
        <v>13</v>
      </c>
      <c r="E41" s="18" t="s">
        <v>14</v>
      </c>
      <c r="F41" s="18" t="s">
        <v>15</v>
      </c>
      <c r="G41" s="18" t="s">
        <v>36</v>
      </c>
      <c r="H41" s="19" t="s">
        <v>16</v>
      </c>
    </row>
    <row r="42" spans="1:8" ht="12.75">
      <c r="A42" s="4" t="s">
        <v>71</v>
      </c>
      <c r="B42" s="142"/>
      <c r="C42" s="5"/>
      <c r="D42" s="6"/>
      <c r="E42" s="7">
        <v>2277847</v>
      </c>
      <c r="F42" s="7"/>
      <c r="G42" s="8"/>
      <c r="H42" s="9"/>
    </row>
    <row r="43" spans="1:8" ht="12.75">
      <c r="A43" s="20" t="s">
        <v>73</v>
      </c>
      <c r="B43" s="143"/>
      <c r="C43" s="22">
        <v>2500</v>
      </c>
      <c r="D43" s="22"/>
      <c r="E43" s="22"/>
      <c r="F43" s="22"/>
      <c r="G43" s="23"/>
      <c r="H43" s="24"/>
    </row>
    <row r="44" spans="1:8" ht="12.75">
      <c r="A44" s="20" t="s">
        <v>76</v>
      </c>
      <c r="B44" s="143"/>
      <c r="C44" s="22"/>
      <c r="D44" s="22"/>
      <c r="E44" s="22"/>
      <c r="F44" s="22"/>
      <c r="G44" s="23"/>
      <c r="H44" s="24"/>
    </row>
    <row r="45" spans="1:8" ht="12.75">
      <c r="A45" s="20" t="s">
        <v>88</v>
      </c>
      <c r="B45" s="143"/>
      <c r="C45" s="22">
        <v>0</v>
      </c>
      <c r="D45" s="22"/>
      <c r="E45" s="22"/>
      <c r="F45" s="22">
        <v>20000</v>
      </c>
      <c r="G45" s="23"/>
      <c r="H45" s="24"/>
    </row>
    <row r="46" spans="1:8" ht="12.75">
      <c r="A46" s="20" t="s">
        <v>79</v>
      </c>
      <c r="B46" s="143">
        <v>482211</v>
      </c>
      <c r="C46" s="22"/>
      <c r="D46" s="22"/>
      <c r="E46" s="22"/>
      <c r="F46" s="22"/>
      <c r="G46" s="23"/>
      <c r="H46" s="24"/>
    </row>
    <row r="47" spans="1:8" ht="12.75">
      <c r="A47" s="20"/>
      <c r="B47" s="21">
        <v>0</v>
      </c>
      <c r="C47" s="22"/>
      <c r="D47" s="22"/>
      <c r="E47" s="22"/>
      <c r="F47" s="22"/>
      <c r="G47" s="23"/>
      <c r="H47" s="24"/>
    </row>
    <row r="48" spans="1:8" ht="12.75">
      <c r="A48" s="20"/>
      <c r="B48" s="21"/>
      <c r="C48" s="22"/>
      <c r="D48" s="22"/>
      <c r="E48" s="22"/>
      <c r="F48" s="22"/>
      <c r="G48" s="23"/>
      <c r="H48" s="24"/>
    </row>
    <row r="49" spans="1:8" ht="13.5" thickBot="1">
      <c r="A49" s="25"/>
      <c r="B49" s="21"/>
      <c r="C49" s="22"/>
      <c r="D49" s="22"/>
      <c r="E49" s="22"/>
      <c r="F49" s="22"/>
      <c r="G49" s="23"/>
      <c r="H49" s="24"/>
    </row>
    <row r="50" spans="1:8" s="2" customFormat="1" ht="30" customHeight="1" thickBot="1">
      <c r="A50" s="30" t="s">
        <v>17</v>
      </c>
      <c r="B50" s="31">
        <v>482211</v>
      </c>
      <c r="C50" s="32">
        <v>2500</v>
      </c>
      <c r="D50" s="33">
        <f>SUM(D44)</f>
        <v>0</v>
      </c>
      <c r="E50" s="32">
        <v>2277847</v>
      </c>
      <c r="F50" s="33">
        <f>SUM(F45)</f>
        <v>20000</v>
      </c>
      <c r="G50" s="32">
        <v>0</v>
      </c>
      <c r="H50" s="34">
        <v>0</v>
      </c>
    </row>
    <row r="51" spans="1:8" s="2" customFormat="1" ht="28.5" customHeight="1" thickBot="1">
      <c r="A51" s="30" t="s">
        <v>171</v>
      </c>
      <c r="B51" s="171">
        <f>B50+C50+D50+E50+F50</f>
        <v>2782558</v>
      </c>
      <c r="C51" s="172"/>
      <c r="D51" s="172"/>
      <c r="E51" s="172"/>
      <c r="F51" s="172"/>
      <c r="G51" s="172"/>
      <c r="H51" s="173"/>
    </row>
    <row r="52" spans="4:7" ht="13.5" thickBot="1">
      <c r="D52" s="37"/>
      <c r="E52" s="38"/>
      <c r="F52" s="61"/>
      <c r="G52" s="61"/>
    </row>
    <row r="53" spans="1:8" ht="16.5" thickBot="1">
      <c r="A53" s="92" t="s">
        <v>9</v>
      </c>
      <c r="B53" s="174" t="s">
        <v>172</v>
      </c>
      <c r="C53" s="175"/>
      <c r="D53" s="175"/>
      <c r="E53" s="175"/>
      <c r="F53" s="175"/>
      <c r="G53" s="175"/>
      <c r="H53" s="176"/>
    </row>
    <row r="54" spans="1:8" ht="90" thickBot="1">
      <c r="A54" s="93" t="s">
        <v>10</v>
      </c>
      <c r="B54" s="17" t="s">
        <v>11</v>
      </c>
      <c r="C54" s="18" t="s">
        <v>12</v>
      </c>
      <c r="D54" s="18" t="s">
        <v>13</v>
      </c>
      <c r="E54" s="18" t="s">
        <v>14</v>
      </c>
      <c r="F54" s="18" t="s">
        <v>15</v>
      </c>
      <c r="G54" s="18" t="s">
        <v>36</v>
      </c>
      <c r="H54" s="19" t="s">
        <v>16</v>
      </c>
    </row>
    <row r="55" spans="1:8" ht="12.75">
      <c r="A55" s="4" t="s">
        <v>71</v>
      </c>
      <c r="B55" s="142"/>
      <c r="C55" s="5"/>
      <c r="D55" s="6"/>
      <c r="E55" s="132">
        <v>2277847</v>
      </c>
      <c r="F55" s="7"/>
      <c r="G55" s="8"/>
      <c r="H55" s="9"/>
    </row>
    <row r="56" spans="1:8" ht="12.75">
      <c r="A56" s="20" t="s">
        <v>73</v>
      </c>
      <c r="B56" s="21"/>
      <c r="C56" s="22">
        <v>2500</v>
      </c>
      <c r="D56" s="22"/>
      <c r="E56" s="22"/>
      <c r="F56" s="22"/>
      <c r="G56" s="23"/>
      <c r="H56" s="24"/>
    </row>
    <row r="57" spans="1:8" ht="12.75">
      <c r="A57" s="20" t="s">
        <v>76</v>
      </c>
      <c r="B57" s="21"/>
      <c r="C57" s="22"/>
      <c r="D57" s="22">
        <v>0</v>
      </c>
      <c r="E57" s="22"/>
      <c r="F57" s="22"/>
      <c r="G57" s="23"/>
      <c r="H57" s="24"/>
    </row>
    <row r="58" spans="1:8" ht="12.75">
      <c r="A58" s="20" t="s">
        <v>88</v>
      </c>
      <c r="B58" s="21"/>
      <c r="C58" s="22">
        <v>0</v>
      </c>
      <c r="D58" s="22"/>
      <c r="E58" s="22"/>
      <c r="F58" s="22">
        <v>20000</v>
      </c>
      <c r="G58" s="23"/>
      <c r="H58" s="24"/>
    </row>
    <row r="59" spans="1:8" ht="12.75">
      <c r="A59" s="20" t="s">
        <v>79</v>
      </c>
      <c r="B59" s="21">
        <v>441361</v>
      </c>
      <c r="C59" s="22"/>
      <c r="D59" s="22"/>
      <c r="E59" s="22"/>
      <c r="F59" s="22"/>
      <c r="G59" s="23"/>
      <c r="H59" s="24"/>
    </row>
    <row r="60" spans="1:8" ht="13.5" customHeight="1">
      <c r="A60" s="20"/>
      <c r="B60" s="21"/>
      <c r="C60" s="22"/>
      <c r="D60" s="22"/>
      <c r="E60" s="22"/>
      <c r="F60" s="22"/>
      <c r="G60" s="23"/>
      <c r="H60" s="24"/>
    </row>
    <row r="61" spans="1:8" ht="13.5" customHeight="1">
      <c r="A61" s="20"/>
      <c r="B61" s="21"/>
      <c r="C61" s="22"/>
      <c r="D61" s="22"/>
      <c r="E61" s="22"/>
      <c r="F61" s="22"/>
      <c r="G61" s="23"/>
      <c r="H61" s="24"/>
    </row>
    <row r="62" spans="1:8" ht="13.5" customHeight="1" thickBot="1">
      <c r="A62" s="25"/>
      <c r="B62" s="21"/>
      <c r="C62" s="22"/>
      <c r="D62" s="22"/>
      <c r="E62" s="22"/>
      <c r="F62" s="22"/>
      <c r="G62" s="23"/>
      <c r="H62" s="24"/>
    </row>
    <row r="63" spans="1:8" s="2" customFormat="1" ht="30" customHeight="1" thickBot="1">
      <c r="A63" s="30" t="s">
        <v>17</v>
      </c>
      <c r="B63" s="144">
        <f>B55+B59</f>
        <v>441361</v>
      </c>
      <c r="C63" s="32">
        <v>2500</v>
      </c>
      <c r="D63" s="33">
        <f>SUM(D57)</f>
        <v>0</v>
      </c>
      <c r="E63" s="32">
        <v>2277847</v>
      </c>
      <c r="F63" s="33">
        <f>SUM(F57:F62)</f>
        <v>20000</v>
      </c>
      <c r="G63" s="32">
        <v>0</v>
      </c>
      <c r="H63" s="34">
        <v>0</v>
      </c>
    </row>
    <row r="64" spans="1:8" s="2" customFormat="1" ht="28.5" customHeight="1" thickBot="1">
      <c r="A64" s="30" t="s">
        <v>173</v>
      </c>
      <c r="B64" s="171">
        <f>SUM(B63:F63)</f>
        <v>2741708</v>
      </c>
      <c r="C64" s="172"/>
      <c r="D64" s="172"/>
      <c r="E64" s="172"/>
      <c r="F64" s="172"/>
      <c r="G64" s="172"/>
      <c r="H64" s="173"/>
    </row>
    <row r="65" spans="3:5" ht="13.5" customHeight="1">
      <c r="C65" s="39"/>
      <c r="D65" s="37"/>
      <c r="E65" s="40"/>
    </row>
    <row r="66" spans="3:5" ht="13.5" customHeight="1">
      <c r="C66" s="39"/>
      <c r="D66" s="41"/>
      <c r="E66" s="42"/>
    </row>
    <row r="67" spans="4:5" ht="13.5" customHeight="1">
      <c r="D67" s="43"/>
      <c r="E67" s="44"/>
    </row>
    <row r="68" spans="4:5" ht="13.5" customHeight="1">
      <c r="D68" s="45"/>
      <c r="E68" s="46"/>
    </row>
    <row r="69" spans="4:5" ht="13.5" customHeight="1">
      <c r="D69" s="37"/>
      <c r="E69" s="38"/>
    </row>
    <row r="70" spans="3:5" ht="28.5" customHeight="1">
      <c r="C70" s="39"/>
      <c r="D70" s="37"/>
      <c r="E70" s="47"/>
    </row>
    <row r="71" spans="3:5" ht="13.5" customHeight="1">
      <c r="C71" s="39"/>
      <c r="D71" s="37"/>
      <c r="E71" s="42"/>
    </row>
    <row r="72" spans="4:5" ht="13.5" customHeight="1">
      <c r="D72" s="37"/>
      <c r="E72" s="38"/>
    </row>
    <row r="73" spans="4:5" ht="13.5" customHeight="1">
      <c r="D73" s="37"/>
      <c r="E73" s="46"/>
    </row>
    <row r="74" spans="4:5" ht="13.5" customHeight="1">
      <c r="D74" s="37"/>
      <c r="E74" s="38"/>
    </row>
    <row r="75" spans="4:5" ht="22.5" customHeight="1">
      <c r="D75" s="37"/>
      <c r="E75" s="48"/>
    </row>
    <row r="76" spans="4:5" ht="13.5" customHeight="1">
      <c r="D76" s="43"/>
      <c r="E76" s="44"/>
    </row>
    <row r="77" spans="2:5" ht="13.5" customHeight="1">
      <c r="B77" s="39"/>
      <c r="D77" s="43"/>
      <c r="E77" s="49"/>
    </row>
    <row r="78" spans="3:5" ht="13.5" customHeight="1">
      <c r="C78" s="39"/>
      <c r="D78" s="43"/>
      <c r="E78" s="50"/>
    </row>
    <row r="79" spans="3:5" ht="13.5" customHeight="1">
      <c r="C79" s="39"/>
      <c r="D79" s="45"/>
      <c r="E79" s="42"/>
    </row>
    <row r="80" spans="4:5" ht="13.5" customHeight="1">
      <c r="D80" s="37"/>
      <c r="E80" s="38"/>
    </row>
    <row r="81" spans="2:5" ht="13.5" customHeight="1">
      <c r="B81" s="39"/>
      <c r="D81" s="37"/>
      <c r="E81" s="40"/>
    </row>
    <row r="82" spans="3:5" ht="13.5" customHeight="1">
      <c r="C82" s="39"/>
      <c r="D82" s="37"/>
      <c r="E82" s="49"/>
    </row>
    <row r="83" spans="3:5" ht="13.5" customHeight="1">
      <c r="C83" s="39"/>
      <c r="D83" s="45"/>
      <c r="E83" s="42"/>
    </row>
    <row r="84" spans="4:5" ht="13.5" customHeight="1">
      <c r="D84" s="43"/>
      <c r="E84" s="38"/>
    </row>
    <row r="85" spans="3:5" ht="13.5" customHeight="1">
      <c r="C85" s="39"/>
      <c r="D85" s="43"/>
      <c r="E85" s="49"/>
    </row>
    <row r="86" spans="4:5" ht="22.5" customHeight="1">
      <c r="D86" s="45"/>
      <c r="E86" s="48"/>
    </row>
    <row r="87" spans="4:5" ht="13.5" customHeight="1">
      <c r="D87" s="37"/>
      <c r="E87" s="38"/>
    </row>
    <row r="88" spans="4:5" ht="13.5" customHeight="1">
      <c r="D88" s="45"/>
      <c r="E88" s="42"/>
    </row>
    <row r="89" spans="4:5" ht="13.5" customHeight="1">
      <c r="D89" s="37"/>
      <c r="E89" s="38"/>
    </row>
    <row r="90" spans="4:5" ht="13.5" customHeight="1">
      <c r="D90" s="37"/>
      <c r="E90" s="38"/>
    </row>
    <row r="91" spans="1:5" ht="13.5" customHeight="1">
      <c r="A91" s="39"/>
      <c r="D91" s="51"/>
      <c r="E91" s="49"/>
    </row>
    <row r="92" spans="2:5" ht="13.5" customHeight="1">
      <c r="B92" s="39"/>
      <c r="C92" s="39"/>
      <c r="D92" s="52"/>
      <c r="E92" s="49"/>
    </row>
    <row r="93" spans="2:5" ht="13.5" customHeight="1">
      <c r="B93" s="39"/>
      <c r="C93" s="39"/>
      <c r="D93" s="52"/>
      <c r="E93" s="40"/>
    </row>
    <row r="94" spans="2:5" ht="13.5" customHeight="1">
      <c r="B94" s="39"/>
      <c r="C94" s="39"/>
      <c r="D94" s="45"/>
      <c r="E94" s="46"/>
    </row>
    <row r="95" spans="4:5" ht="12.75">
      <c r="D95" s="37"/>
      <c r="E95" s="38"/>
    </row>
    <row r="96" spans="2:5" ht="12.75">
      <c r="B96" s="39"/>
      <c r="D96" s="37"/>
      <c r="E96" s="49"/>
    </row>
    <row r="97" spans="3:5" ht="12.75">
      <c r="C97" s="39"/>
      <c r="D97" s="37"/>
      <c r="E97" s="40"/>
    </row>
    <row r="98" spans="3:5" ht="12.75">
      <c r="C98" s="39"/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53"/>
      <c r="E101" s="54"/>
    </row>
    <row r="102" spans="4:5" ht="12.75">
      <c r="D102" s="37"/>
      <c r="E102" s="38"/>
    </row>
    <row r="103" spans="4:5" ht="12.75">
      <c r="D103" s="37"/>
      <c r="E103" s="38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45"/>
      <c r="E107" s="42"/>
    </row>
    <row r="108" spans="4:5" ht="12.75">
      <c r="D108" s="37"/>
      <c r="E108" s="38"/>
    </row>
    <row r="109" spans="4:5" ht="12.75">
      <c r="D109" s="37"/>
      <c r="E109" s="38"/>
    </row>
    <row r="110" spans="4:5" ht="12.75">
      <c r="D110" s="37"/>
      <c r="E110" s="38"/>
    </row>
    <row r="111" spans="4:5" ht="12.75">
      <c r="D111" s="37"/>
      <c r="E111" s="38"/>
    </row>
    <row r="112" spans="1:5" ht="28.5" customHeight="1">
      <c r="A112" s="55"/>
      <c r="B112" s="55"/>
      <c r="C112" s="55"/>
      <c r="D112" s="56"/>
      <c r="E112" s="57"/>
    </row>
    <row r="113" spans="3:5" ht="12.75">
      <c r="C113" s="39"/>
      <c r="D113" s="37"/>
      <c r="E113" s="40"/>
    </row>
    <row r="114" spans="4:5" ht="12.75">
      <c r="D114" s="58"/>
      <c r="E114" s="59"/>
    </row>
    <row r="115" spans="4:5" ht="12.75">
      <c r="D115" s="37"/>
      <c r="E115" s="38"/>
    </row>
    <row r="116" spans="4:5" ht="12.75">
      <c r="D116" s="53"/>
      <c r="E116" s="54"/>
    </row>
    <row r="117" spans="4:5" ht="12.75">
      <c r="D117" s="53"/>
      <c r="E117" s="54"/>
    </row>
    <row r="118" spans="4:5" ht="12.75">
      <c r="D118" s="37"/>
      <c r="E118" s="38"/>
    </row>
    <row r="119" spans="4:5" ht="12.75">
      <c r="D119" s="45"/>
      <c r="E119" s="42"/>
    </row>
    <row r="120" spans="4:5" ht="12.75">
      <c r="D120" s="37"/>
      <c r="E120" s="38"/>
    </row>
    <row r="121" spans="4:5" ht="12.75">
      <c r="D121" s="37"/>
      <c r="E121" s="38"/>
    </row>
    <row r="122" spans="4:5" ht="12.75">
      <c r="D122" s="45"/>
      <c r="E122" s="42"/>
    </row>
    <row r="123" spans="4:5" ht="12.75">
      <c r="D123" s="37"/>
      <c r="E123" s="38"/>
    </row>
    <row r="124" spans="4:5" ht="12.75">
      <c r="D124" s="53"/>
      <c r="E124" s="54"/>
    </row>
    <row r="125" spans="4:5" ht="12.75">
      <c r="D125" s="45"/>
      <c r="E125" s="59"/>
    </row>
    <row r="126" spans="4:5" ht="12.75">
      <c r="D126" s="43"/>
      <c r="E126" s="54"/>
    </row>
    <row r="127" spans="4:5" ht="12.75">
      <c r="D127" s="45"/>
      <c r="E127" s="42"/>
    </row>
    <row r="128" spans="4:5" ht="12.75">
      <c r="D128" s="37"/>
      <c r="E128" s="38"/>
    </row>
    <row r="129" spans="3:5" ht="12.75">
      <c r="C129" s="39"/>
      <c r="D129" s="37"/>
      <c r="E129" s="40"/>
    </row>
    <row r="130" spans="4:5" ht="12.75">
      <c r="D130" s="43"/>
      <c r="E130" s="42"/>
    </row>
    <row r="131" spans="4:5" ht="12.75">
      <c r="D131" s="43"/>
      <c r="E131" s="54"/>
    </row>
    <row r="132" spans="3:5" ht="12.75">
      <c r="C132" s="39"/>
      <c r="D132" s="43"/>
      <c r="E132" s="60"/>
    </row>
    <row r="133" spans="3:5" ht="12.75">
      <c r="C133" s="39"/>
      <c r="D133" s="45"/>
      <c r="E133" s="46"/>
    </row>
    <row r="134" spans="4:5" ht="12.75">
      <c r="D134" s="37"/>
      <c r="E134" s="38"/>
    </row>
    <row r="135" spans="4:5" ht="12.75">
      <c r="D135" s="58"/>
      <c r="E135" s="61"/>
    </row>
    <row r="136" spans="4:5" ht="11.25" customHeight="1">
      <c r="D136" s="53"/>
      <c r="E136" s="54"/>
    </row>
    <row r="137" spans="2:5" ht="24" customHeight="1">
      <c r="B137" s="39"/>
      <c r="D137" s="53"/>
      <c r="E137" s="62"/>
    </row>
    <row r="138" spans="3:5" ht="15" customHeight="1">
      <c r="C138" s="39"/>
      <c r="D138" s="53"/>
      <c r="E138" s="62"/>
    </row>
    <row r="139" spans="4:5" ht="11.25" customHeight="1">
      <c r="D139" s="58"/>
      <c r="E139" s="59"/>
    </row>
    <row r="140" spans="4:5" ht="12.75">
      <c r="D140" s="53"/>
      <c r="E140" s="54"/>
    </row>
    <row r="141" spans="2:5" ht="13.5" customHeight="1">
      <c r="B141" s="39"/>
      <c r="D141" s="53"/>
      <c r="E141" s="63"/>
    </row>
    <row r="142" spans="3:5" ht="12.75" customHeight="1">
      <c r="C142" s="39"/>
      <c r="D142" s="53"/>
      <c r="E142" s="40"/>
    </row>
    <row r="143" spans="3:5" ht="12.75" customHeight="1">
      <c r="C143" s="39"/>
      <c r="D143" s="45"/>
      <c r="E143" s="46"/>
    </row>
    <row r="144" spans="4:5" ht="12.75">
      <c r="D144" s="37"/>
      <c r="E144" s="38"/>
    </row>
    <row r="145" spans="3:5" ht="12.75">
      <c r="C145" s="39"/>
      <c r="D145" s="37"/>
      <c r="E145" s="60"/>
    </row>
    <row r="146" spans="4:5" ht="12.75">
      <c r="D146" s="58"/>
      <c r="E146" s="59"/>
    </row>
    <row r="147" spans="4:5" ht="12.75">
      <c r="D147" s="53"/>
      <c r="E147" s="54"/>
    </row>
    <row r="148" spans="4:5" ht="12.75">
      <c r="D148" s="37"/>
      <c r="E148" s="38"/>
    </row>
    <row r="149" spans="1:5" ht="19.5" customHeight="1">
      <c r="A149" s="64"/>
      <c r="B149" s="1"/>
      <c r="C149" s="1"/>
      <c r="D149" s="1"/>
      <c r="E149" s="49"/>
    </row>
    <row r="150" spans="1:5" ht="15" customHeight="1">
      <c r="A150" s="39"/>
      <c r="D150" s="51"/>
      <c r="E150" s="49"/>
    </row>
    <row r="151" spans="1:5" ht="12.75">
      <c r="A151" s="39"/>
      <c r="B151" s="39"/>
      <c r="D151" s="51"/>
      <c r="E151" s="40"/>
    </row>
    <row r="152" spans="3:5" ht="12.75">
      <c r="C152" s="39"/>
      <c r="D152" s="37"/>
      <c r="E152" s="49"/>
    </row>
    <row r="153" spans="4:5" ht="12.75">
      <c r="D153" s="41"/>
      <c r="E153" s="42"/>
    </row>
    <row r="154" spans="2:5" ht="12.75">
      <c r="B154" s="39"/>
      <c r="D154" s="37"/>
      <c r="E154" s="40"/>
    </row>
    <row r="155" spans="3:5" ht="12.75">
      <c r="C155" s="39"/>
      <c r="D155" s="37"/>
      <c r="E155" s="40"/>
    </row>
    <row r="156" spans="4:5" ht="12.75">
      <c r="D156" s="45"/>
      <c r="E156" s="46"/>
    </row>
    <row r="157" spans="3:5" ht="22.5" customHeight="1">
      <c r="C157" s="39"/>
      <c r="D157" s="37"/>
      <c r="E157" s="47"/>
    </row>
    <row r="158" spans="4:5" ht="12.75">
      <c r="D158" s="37"/>
      <c r="E158" s="46"/>
    </row>
    <row r="159" spans="2:5" ht="12.75">
      <c r="B159" s="39"/>
      <c r="D159" s="43"/>
      <c r="E159" s="49"/>
    </row>
    <row r="160" spans="3:5" ht="12.75">
      <c r="C160" s="39"/>
      <c r="D160" s="43"/>
      <c r="E160" s="50"/>
    </row>
    <row r="161" spans="4:5" ht="12.75">
      <c r="D161" s="45"/>
      <c r="E161" s="42"/>
    </row>
    <row r="162" spans="1:5" ht="13.5" customHeight="1">
      <c r="A162" s="39"/>
      <c r="D162" s="51"/>
      <c r="E162" s="49"/>
    </row>
    <row r="163" spans="2:5" ht="13.5" customHeight="1">
      <c r="B163" s="39"/>
      <c r="D163" s="37"/>
      <c r="E163" s="49"/>
    </row>
    <row r="164" spans="3:5" ht="13.5" customHeight="1">
      <c r="C164" s="39"/>
      <c r="D164" s="37"/>
      <c r="E164" s="40"/>
    </row>
    <row r="165" spans="3:5" ht="12.75">
      <c r="C165" s="39"/>
      <c r="D165" s="45"/>
      <c r="E165" s="42"/>
    </row>
    <row r="166" spans="3:5" ht="12.75">
      <c r="C166" s="39"/>
      <c r="D166" s="37"/>
      <c r="E166" s="40"/>
    </row>
    <row r="167" spans="4:5" ht="12.75">
      <c r="D167" s="58"/>
      <c r="E167" s="59"/>
    </row>
    <row r="168" spans="3:5" ht="12.75">
      <c r="C168" s="39"/>
      <c r="D168" s="43"/>
      <c r="E168" s="60"/>
    </row>
    <row r="169" spans="3:5" ht="12.75">
      <c r="C169" s="39"/>
      <c r="D169" s="45"/>
      <c r="E169" s="46"/>
    </row>
    <row r="170" spans="4:5" ht="12.75">
      <c r="D170" s="58"/>
      <c r="E170" s="65"/>
    </row>
    <row r="171" spans="2:5" ht="12.75">
      <c r="B171" s="39"/>
      <c r="D171" s="53"/>
      <c r="E171" s="63"/>
    </row>
    <row r="172" spans="3:5" ht="12.75">
      <c r="C172" s="39"/>
      <c r="D172" s="53"/>
      <c r="E172" s="40"/>
    </row>
    <row r="173" spans="3:5" ht="12.75">
      <c r="C173" s="39"/>
      <c r="D173" s="45"/>
      <c r="E173" s="46"/>
    </row>
    <row r="174" spans="3:5" ht="12.75">
      <c r="C174" s="39"/>
      <c r="D174" s="45"/>
      <c r="E174" s="46"/>
    </row>
    <row r="175" spans="4:5" ht="12.75">
      <c r="D175" s="37"/>
      <c r="E175" s="38"/>
    </row>
    <row r="176" spans="1:5" s="66" customFormat="1" ht="18" customHeight="1">
      <c r="A176" s="177"/>
      <c r="B176" s="178"/>
      <c r="C176" s="178"/>
      <c r="D176" s="178"/>
      <c r="E176" s="178"/>
    </row>
    <row r="177" spans="1:5" ht="28.5" customHeight="1">
      <c r="A177" s="55"/>
      <c r="B177" s="55"/>
      <c r="C177" s="55"/>
      <c r="D177" s="56"/>
      <c r="E177" s="57"/>
    </row>
    <row r="179" spans="1:5" ht="15.75">
      <c r="A179" s="68"/>
      <c r="B179" s="39"/>
      <c r="C179" s="39"/>
      <c r="D179" s="69"/>
      <c r="E179" s="13"/>
    </row>
    <row r="180" spans="1:5" ht="12.75">
      <c r="A180" s="39"/>
      <c r="B180" s="39"/>
      <c r="C180" s="39"/>
      <c r="D180" s="69"/>
      <c r="E180" s="13"/>
    </row>
    <row r="181" spans="1:5" ht="17.25" customHeight="1">
      <c r="A181" s="39"/>
      <c r="B181" s="39"/>
      <c r="C181" s="39"/>
      <c r="D181" s="69"/>
      <c r="E181" s="13"/>
    </row>
    <row r="182" spans="1:5" ht="13.5" customHeight="1">
      <c r="A182" s="39"/>
      <c r="B182" s="39"/>
      <c r="C182" s="39"/>
      <c r="D182" s="69"/>
      <c r="E182" s="13"/>
    </row>
    <row r="183" spans="1:5" ht="12.75">
      <c r="A183" s="39"/>
      <c r="B183" s="39"/>
      <c r="C183" s="39"/>
      <c r="D183" s="69"/>
      <c r="E183" s="13"/>
    </row>
    <row r="184" spans="1:3" ht="12.75">
      <c r="A184" s="39"/>
      <c r="B184" s="39"/>
      <c r="C184" s="39"/>
    </row>
    <row r="185" spans="1:5" ht="12.75">
      <c r="A185" s="39"/>
      <c r="B185" s="39"/>
      <c r="C185" s="39"/>
      <c r="D185" s="69"/>
      <c r="E185" s="13"/>
    </row>
    <row r="186" spans="1:5" ht="12.75">
      <c r="A186" s="39"/>
      <c r="B186" s="39"/>
      <c r="C186" s="39"/>
      <c r="D186" s="69"/>
      <c r="E186" s="70"/>
    </row>
    <row r="187" spans="1:5" ht="12.75">
      <c r="A187" s="39"/>
      <c r="B187" s="39"/>
      <c r="C187" s="39"/>
      <c r="D187" s="69"/>
      <c r="E187" s="13"/>
    </row>
    <row r="188" spans="1:5" ht="22.5" customHeight="1">
      <c r="A188" s="39"/>
      <c r="B188" s="39"/>
      <c r="C188" s="39"/>
      <c r="D188" s="69"/>
      <c r="E188" s="47"/>
    </row>
    <row r="189" spans="4:5" ht="22.5" customHeight="1">
      <c r="D189" s="45"/>
      <c r="E189" s="48"/>
    </row>
  </sheetData>
  <sheetProtection/>
  <mergeCells count="8">
    <mergeCell ref="A1:H1"/>
    <mergeCell ref="B38:H38"/>
    <mergeCell ref="B40:H40"/>
    <mergeCell ref="B51:H51"/>
    <mergeCell ref="B53:H53"/>
    <mergeCell ref="A176:E176"/>
    <mergeCell ref="B3:H3"/>
    <mergeCell ref="B64:H6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8" max="8" man="1"/>
    <brk id="110" max="9" man="1"/>
    <brk id="17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PageLayoutView="0" workbookViewId="0" topLeftCell="A1">
      <selection activeCell="B165" sqref="B165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6384" width="11.421875" style="10" customWidth="1"/>
  </cols>
  <sheetData>
    <row r="1" spans="1:11" ht="24" customHeigh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3" customFormat="1" ht="67.5">
      <c r="A2" s="11" t="s">
        <v>18</v>
      </c>
      <c r="B2" s="11" t="s">
        <v>19</v>
      </c>
      <c r="C2" s="12" t="s">
        <v>164</v>
      </c>
      <c r="D2" s="89" t="s">
        <v>85</v>
      </c>
      <c r="E2" s="89" t="s">
        <v>93</v>
      </c>
      <c r="F2" s="89" t="s">
        <v>13</v>
      </c>
      <c r="G2" s="89" t="s">
        <v>143</v>
      </c>
      <c r="H2" s="89" t="s">
        <v>144</v>
      </c>
      <c r="I2" s="89" t="s">
        <v>20</v>
      </c>
      <c r="J2" s="89" t="s">
        <v>83</v>
      </c>
      <c r="K2" s="89" t="s">
        <v>16</v>
      </c>
    </row>
    <row r="3" spans="1:2" s="13" customFormat="1" ht="25.5">
      <c r="A3" s="85"/>
      <c r="B3" s="87" t="s">
        <v>134</v>
      </c>
    </row>
    <row r="4" spans="1:11" ht="12.75">
      <c r="A4" s="127" t="s">
        <v>91</v>
      </c>
      <c r="B4" s="15" t="s">
        <v>87</v>
      </c>
      <c r="C4" s="139">
        <f>D4+E4+F4+G4+H4+I4+J4</f>
        <v>2878198</v>
      </c>
      <c r="D4" s="139">
        <f>D5+D77+D87</f>
        <v>508380</v>
      </c>
      <c r="E4" s="139">
        <v>2500</v>
      </c>
      <c r="F4" s="139">
        <v>0</v>
      </c>
      <c r="G4" s="139">
        <f>G5+G65+G74+G87+G82</f>
        <v>2332318</v>
      </c>
      <c r="H4" s="139">
        <v>15000</v>
      </c>
      <c r="I4" s="141">
        <v>20000</v>
      </c>
      <c r="J4" s="63"/>
      <c r="K4" s="10"/>
    </row>
    <row r="5" spans="1:10" s="13" customFormat="1" ht="12.75">
      <c r="A5" s="128" t="s">
        <v>92</v>
      </c>
      <c r="B5" s="129" t="s">
        <v>86</v>
      </c>
      <c r="C5" s="63">
        <f>D5+E5+F5+G5+H5+I5+J5</f>
        <v>2768983</v>
      </c>
      <c r="D5" s="63">
        <f>D6+D49</f>
        <v>474443</v>
      </c>
      <c r="E5" s="63">
        <v>2500</v>
      </c>
      <c r="F5" s="63">
        <v>0</v>
      </c>
      <c r="G5" s="63">
        <f>G6+G49+G55</f>
        <v>2257040</v>
      </c>
      <c r="H5" s="63">
        <v>15000</v>
      </c>
      <c r="I5" s="63">
        <v>20000</v>
      </c>
      <c r="J5" s="63"/>
    </row>
    <row r="6" spans="1:13" s="13" customFormat="1" ht="12.75" customHeight="1">
      <c r="A6" s="108">
        <v>3</v>
      </c>
      <c r="B6" s="107" t="s">
        <v>21</v>
      </c>
      <c r="C6" s="63">
        <f>D6+E6+F6+G6+H6+I6+J6</f>
        <v>2737843</v>
      </c>
      <c r="D6" s="134">
        <f>D15+D42+D45</f>
        <v>445343</v>
      </c>
      <c r="E6" s="63">
        <v>2500</v>
      </c>
      <c r="F6" s="63">
        <v>0</v>
      </c>
      <c r="G6" s="63">
        <f>G7+G15</f>
        <v>2255000</v>
      </c>
      <c r="H6" s="63">
        <v>15000</v>
      </c>
      <c r="I6" s="63">
        <v>20000</v>
      </c>
      <c r="J6" s="63"/>
      <c r="K6" s="63"/>
      <c r="L6" s="63"/>
      <c r="M6" s="63"/>
    </row>
    <row r="7" spans="1:12" s="13" customFormat="1" ht="12.75">
      <c r="A7" s="111">
        <v>31</v>
      </c>
      <c r="B7" s="107" t="s">
        <v>22</v>
      </c>
      <c r="C7" s="63">
        <f>C8+C10+C12</f>
        <v>2255000</v>
      </c>
      <c r="D7" s="63"/>
      <c r="E7" s="63"/>
      <c r="F7" s="63">
        <v>0</v>
      </c>
      <c r="G7" s="63">
        <f>G8+G10+G12</f>
        <v>2255000</v>
      </c>
      <c r="H7" s="63"/>
      <c r="I7" s="63"/>
      <c r="J7" s="63"/>
      <c r="K7" s="63"/>
      <c r="L7" s="63"/>
    </row>
    <row r="8" spans="1:12" ht="12.75">
      <c r="A8" s="111">
        <v>311</v>
      </c>
      <c r="B8" s="107" t="s">
        <v>23</v>
      </c>
      <c r="C8" s="63">
        <v>1900000</v>
      </c>
      <c r="D8" s="63"/>
      <c r="E8" s="63"/>
      <c r="F8" s="63">
        <v>0</v>
      </c>
      <c r="G8" s="63">
        <v>1900000</v>
      </c>
      <c r="H8" s="63"/>
      <c r="I8" s="61"/>
      <c r="J8" s="61"/>
      <c r="K8" s="61"/>
      <c r="L8" s="61"/>
    </row>
    <row r="9" spans="1:12" ht="12.75">
      <c r="A9" s="112">
        <v>3111</v>
      </c>
      <c r="B9" s="110" t="s">
        <v>41</v>
      </c>
      <c r="C9" s="61">
        <v>1900000</v>
      </c>
      <c r="D9" s="61"/>
      <c r="E9" s="61"/>
      <c r="F9" s="61">
        <v>0</v>
      </c>
      <c r="G9" s="61">
        <v>1900000</v>
      </c>
      <c r="H9" s="61"/>
      <c r="I9" s="61"/>
      <c r="J9" s="61"/>
      <c r="K9" s="61"/>
      <c r="L9" s="61"/>
    </row>
    <row r="10" spans="1:12" s="13" customFormat="1" ht="12.75">
      <c r="A10" s="111">
        <v>312</v>
      </c>
      <c r="B10" s="107" t="s">
        <v>24</v>
      </c>
      <c r="C10" s="63">
        <v>60000</v>
      </c>
      <c r="D10" s="63"/>
      <c r="E10" s="63"/>
      <c r="F10" s="63"/>
      <c r="G10" s="63">
        <v>60000</v>
      </c>
      <c r="H10" s="63"/>
      <c r="I10" s="63"/>
      <c r="J10" s="63"/>
      <c r="K10" s="63"/>
      <c r="L10" s="63"/>
    </row>
    <row r="11" spans="1:12" ht="12.75">
      <c r="A11" s="112">
        <v>3121</v>
      </c>
      <c r="B11" s="110" t="s">
        <v>24</v>
      </c>
      <c r="C11" s="61">
        <v>60000</v>
      </c>
      <c r="D11" s="61"/>
      <c r="E11" s="61"/>
      <c r="F11" s="61"/>
      <c r="G11" s="61">
        <v>60000</v>
      </c>
      <c r="H11" s="61"/>
      <c r="I11" s="61"/>
      <c r="J11" s="61"/>
      <c r="K11" s="61"/>
      <c r="L11" s="61"/>
    </row>
    <row r="12" spans="1:12" ht="12.75">
      <c r="A12" s="111">
        <v>313</v>
      </c>
      <c r="B12" s="107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1"/>
    </row>
    <row r="13" spans="1:12" ht="12.75">
      <c r="A13" s="112">
        <v>3132</v>
      </c>
      <c r="B13" s="110" t="s">
        <v>42</v>
      </c>
      <c r="C13" s="61">
        <v>267000</v>
      </c>
      <c r="D13" s="61"/>
      <c r="E13" s="133"/>
      <c r="F13" s="61"/>
      <c r="G13" s="61">
        <v>267000</v>
      </c>
      <c r="H13" s="61"/>
      <c r="I13" s="61"/>
      <c r="J13" s="61"/>
      <c r="K13" s="61"/>
      <c r="L13" s="61"/>
    </row>
    <row r="14" spans="1:12" ht="12.75">
      <c r="A14" s="112">
        <v>3133</v>
      </c>
      <c r="B14" s="110" t="s">
        <v>43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/>
    </row>
    <row r="15" spans="1:13" ht="12.75">
      <c r="A15" s="111">
        <v>32</v>
      </c>
      <c r="B15" s="107" t="s">
        <v>26</v>
      </c>
      <c r="C15" s="63">
        <f>C16+C20+C27+C36</f>
        <v>291543</v>
      </c>
      <c r="D15" s="134">
        <f>D16+D20+D27+D36</f>
        <v>321543</v>
      </c>
      <c r="E15" s="63"/>
      <c r="F15" s="63"/>
      <c r="G15" s="63"/>
      <c r="H15" s="63">
        <v>15000</v>
      </c>
      <c r="I15" s="63"/>
      <c r="J15" s="61"/>
      <c r="K15" s="61"/>
      <c r="L15" s="61"/>
      <c r="M15" s="61"/>
    </row>
    <row r="16" spans="1:12" s="13" customFormat="1" ht="12.75">
      <c r="A16" s="111">
        <v>321</v>
      </c>
      <c r="B16" s="107" t="s">
        <v>27</v>
      </c>
      <c r="C16" s="63">
        <v>22500</v>
      </c>
      <c r="D16" s="63">
        <f>D17+D19</f>
        <v>23800</v>
      </c>
      <c r="E16" s="63"/>
      <c r="F16" s="63"/>
      <c r="G16" s="63"/>
      <c r="H16" s="63"/>
      <c r="I16" s="63"/>
      <c r="J16" s="63"/>
      <c r="K16" s="63"/>
      <c r="L16" s="63"/>
    </row>
    <row r="17" spans="1:12" s="13" customFormat="1" ht="12.75">
      <c r="A17" s="112">
        <v>3211</v>
      </c>
      <c r="B17" s="110" t="s">
        <v>44</v>
      </c>
      <c r="C17" s="61">
        <v>20000</v>
      </c>
      <c r="D17" s="61">
        <v>19000</v>
      </c>
      <c r="E17" s="61"/>
      <c r="F17" s="61"/>
      <c r="G17" s="61"/>
      <c r="H17" s="61"/>
      <c r="I17" s="63"/>
      <c r="J17" s="63"/>
      <c r="K17" s="63"/>
      <c r="L17" s="63"/>
    </row>
    <row r="18" spans="1:12" ht="12.75">
      <c r="A18" s="112">
        <v>3212</v>
      </c>
      <c r="B18" s="110" t="s">
        <v>45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112">
        <v>3213</v>
      </c>
      <c r="B19" s="110" t="s">
        <v>46</v>
      </c>
      <c r="C19" s="61">
        <v>2500</v>
      </c>
      <c r="D19" s="61">
        <v>4800</v>
      </c>
      <c r="E19" s="133"/>
      <c r="F19" s="61"/>
      <c r="G19" s="61"/>
      <c r="H19" s="61"/>
      <c r="I19" s="61"/>
      <c r="J19" s="61"/>
      <c r="K19" s="61"/>
      <c r="L19" s="61"/>
    </row>
    <row r="20" spans="1:12" ht="12.75">
      <c r="A20" s="111">
        <v>322</v>
      </c>
      <c r="B20" s="107" t="s">
        <v>28</v>
      </c>
      <c r="C20" s="63">
        <f>C21+C22+C23+C24+C25+C26</f>
        <v>141500</v>
      </c>
      <c r="D20" s="134">
        <f>D21+D22+D23+D24+D25+D26</f>
        <v>160500</v>
      </c>
      <c r="E20" s="63"/>
      <c r="F20" s="63"/>
      <c r="G20" s="63"/>
      <c r="H20" s="63"/>
      <c r="I20" s="61"/>
      <c r="J20" s="61"/>
      <c r="K20" s="61"/>
      <c r="L20" s="61"/>
    </row>
    <row r="21" spans="1:12" s="13" customFormat="1" ht="12.75" customHeight="1">
      <c r="A21" s="112">
        <v>3221</v>
      </c>
      <c r="B21" s="110" t="s">
        <v>47</v>
      </c>
      <c r="C21" s="61">
        <v>25800</v>
      </c>
      <c r="D21" s="61">
        <v>35800</v>
      </c>
      <c r="E21" s="61"/>
      <c r="F21" s="61"/>
      <c r="G21" s="61"/>
      <c r="H21" s="61"/>
      <c r="I21" s="63"/>
      <c r="J21" s="63"/>
      <c r="K21" s="63"/>
      <c r="L21" s="63"/>
    </row>
    <row r="22" spans="1:12" s="13" customFormat="1" ht="12.75">
      <c r="A22" s="112">
        <v>3222</v>
      </c>
      <c r="B22" s="110" t="s">
        <v>48</v>
      </c>
      <c r="C22" s="61">
        <v>3000</v>
      </c>
      <c r="D22" s="61">
        <v>1000</v>
      </c>
      <c r="E22" s="61"/>
      <c r="F22" s="61"/>
      <c r="G22" s="61"/>
      <c r="H22" s="61"/>
      <c r="I22" s="63"/>
      <c r="J22" s="63"/>
      <c r="K22" s="63"/>
      <c r="L22" s="63"/>
    </row>
    <row r="23" spans="1:12" s="13" customFormat="1" ht="12.75">
      <c r="A23" s="112">
        <v>3223</v>
      </c>
      <c r="B23" s="110" t="s">
        <v>49</v>
      </c>
      <c r="C23" s="61">
        <v>61200</v>
      </c>
      <c r="D23" s="61">
        <v>56200</v>
      </c>
      <c r="E23" s="61"/>
      <c r="F23" s="61"/>
      <c r="G23" s="61"/>
      <c r="H23" s="61"/>
      <c r="I23" s="63"/>
      <c r="J23" s="63"/>
      <c r="K23" s="63"/>
      <c r="L23" s="63"/>
    </row>
    <row r="24" spans="1:13" ht="12.75">
      <c r="A24" s="112">
        <v>3224</v>
      </c>
      <c r="B24" s="110" t="s">
        <v>50</v>
      </c>
      <c r="C24" s="61">
        <v>40000</v>
      </c>
      <c r="D24" s="61">
        <v>45000</v>
      </c>
      <c r="E24" s="133"/>
      <c r="F24" s="61"/>
      <c r="G24" s="61"/>
      <c r="H24" s="61"/>
      <c r="I24" s="61"/>
      <c r="J24" s="61"/>
      <c r="K24" s="61"/>
      <c r="L24" s="61"/>
      <c r="M24" s="61"/>
    </row>
    <row r="25" spans="1:12" ht="12.75">
      <c r="A25" s="112">
        <v>3225</v>
      </c>
      <c r="B25" s="110" t="s">
        <v>51</v>
      </c>
      <c r="C25" s="61">
        <v>9500</v>
      </c>
      <c r="D25" s="61">
        <v>19500</v>
      </c>
      <c r="E25" s="61"/>
      <c r="F25" s="61"/>
      <c r="G25" s="61"/>
      <c r="H25" s="61"/>
      <c r="I25" s="61"/>
      <c r="J25" s="61"/>
      <c r="K25" s="61"/>
      <c r="L25" s="61"/>
    </row>
    <row r="26" spans="1:12" ht="12.75">
      <c r="A26" s="112">
        <v>3227</v>
      </c>
      <c r="B26" s="110" t="s">
        <v>52</v>
      </c>
      <c r="C26" s="61">
        <v>2000</v>
      </c>
      <c r="D26" s="61">
        <v>3000</v>
      </c>
      <c r="E26" s="61"/>
      <c r="F26" s="61"/>
      <c r="G26" s="61"/>
      <c r="H26" s="61"/>
      <c r="I26" s="61"/>
      <c r="J26" s="61"/>
      <c r="K26" s="61"/>
      <c r="L26" s="61"/>
    </row>
    <row r="27" spans="1:12" ht="12.75">
      <c r="A27" s="111">
        <v>323</v>
      </c>
      <c r="B27" s="107" t="s">
        <v>29</v>
      </c>
      <c r="C27" s="63">
        <f>C28+C29+C30+C31+C32+C33+C34+C35</f>
        <v>105300</v>
      </c>
      <c r="D27" s="134">
        <f>D28+D29+D30+D31+D32+D33+D34+D35</f>
        <v>117000</v>
      </c>
      <c r="E27" s="63"/>
      <c r="F27" s="63"/>
      <c r="G27" s="63"/>
      <c r="H27" s="63"/>
      <c r="I27" s="63"/>
      <c r="J27" s="63"/>
      <c r="K27" s="63"/>
      <c r="L27" s="63"/>
    </row>
    <row r="28" spans="1:12" s="13" customFormat="1" ht="12.75" customHeight="1">
      <c r="A28" s="112">
        <v>3231</v>
      </c>
      <c r="B28" s="110" t="s">
        <v>53</v>
      </c>
      <c r="C28" s="61">
        <v>19000</v>
      </c>
      <c r="D28" s="61">
        <v>17000</v>
      </c>
      <c r="E28" s="61"/>
      <c r="F28" s="61"/>
      <c r="G28" s="61"/>
      <c r="H28" s="61"/>
      <c r="I28" s="63"/>
      <c r="J28" s="63"/>
      <c r="K28" s="63"/>
      <c r="L28" s="63"/>
    </row>
    <row r="29" spans="1:12" s="13" customFormat="1" ht="12.75">
      <c r="A29" s="112">
        <v>3232</v>
      </c>
      <c r="B29" s="110" t="s">
        <v>54</v>
      </c>
      <c r="C29" s="61">
        <v>24000</v>
      </c>
      <c r="D29" s="61">
        <v>36487</v>
      </c>
      <c r="E29" s="61"/>
      <c r="F29" s="61"/>
      <c r="G29" s="61"/>
      <c r="H29" s="61"/>
      <c r="I29" s="63"/>
      <c r="J29" s="63"/>
      <c r="K29" s="63"/>
      <c r="L29" s="63"/>
    </row>
    <row r="30" spans="1:12" s="13" customFormat="1" ht="12.75">
      <c r="A30" s="112">
        <v>3233</v>
      </c>
      <c r="B30" s="110" t="s">
        <v>55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3"/>
    </row>
    <row r="31" spans="1:12" ht="12.75">
      <c r="A31" s="112">
        <v>3234</v>
      </c>
      <c r="B31" s="110" t="s">
        <v>56</v>
      </c>
      <c r="C31" s="61">
        <v>22000</v>
      </c>
      <c r="D31" s="61">
        <v>20700</v>
      </c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112">
        <v>3236</v>
      </c>
      <c r="B32" s="110" t="s">
        <v>57</v>
      </c>
      <c r="C32" s="61">
        <v>8500</v>
      </c>
      <c r="D32" s="61">
        <v>8500</v>
      </c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112">
        <v>3237</v>
      </c>
      <c r="B33" s="110" t="s">
        <v>58</v>
      </c>
      <c r="C33" s="61">
        <v>13000</v>
      </c>
      <c r="D33" s="61">
        <v>10513</v>
      </c>
      <c r="E33" s="61"/>
      <c r="F33" s="61"/>
      <c r="G33" s="61"/>
      <c r="H33" s="61"/>
      <c r="I33" s="61"/>
      <c r="J33" s="61"/>
      <c r="K33" s="61"/>
      <c r="L33" s="61"/>
    </row>
    <row r="34" spans="1:12" s="13" customFormat="1" ht="12.75">
      <c r="A34" s="112">
        <v>3238</v>
      </c>
      <c r="B34" s="110" t="s">
        <v>59</v>
      </c>
      <c r="C34" s="61">
        <v>12000</v>
      </c>
      <c r="D34" s="61">
        <v>17600</v>
      </c>
      <c r="E34" s="61"/>
      <c r="F34" s="61"/>
      <c r="G34" s="61"/>
      <c r="H34" s="61"/>
      <c r="I34" s="63"/>
      <c r="J34" s="63"/>
      <c r="K34" s="63"/>
      <c r="L34" s="63"/>
    </row>
    <row r="35" spans="1:12" ht="12.75">
      <c r="A35" s="112">
        <v>3239</v>
      </c>
      <c r="B35" s="110" t="s">
        <v>60</v>
      </c>
      <c r="C35" s="61">
        <v>2600</v>
      </c>
      <c r="D35" s="61">
        <v>2000</v>
      </c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111">
        <v>329</v>
      </c>
      <c r="B36" s="107" t="s">
        <v>67</v>
      </c>
      <c r="C36" s="63">
        <f>C37+C38+C39+C40+C41</f>
        <v>22243</v>
      </c>
      <c r="D36" s="134">
        <f>D37+D38+D39+D40+D41</f>
        <v>20243</v>
      </c>
      <c r="E36" s="63"/>
      <c r="F36" s="63"/>
      <c r="G36" s="63"/>
      <c r="H36" s="63">
        <v>15000</v>
      </c>
      <c r="I36" s="61"/>
      <c r="J36" s="61"/>
      <c r="K36" s="61"/>
      <c r="L36" s="61"/>
    </row>
    <row r="37" spans="1:12" ht="12.75">
      <c r="A37" s="112">
        <v>3292</v>
      </c>
      <c r="B37" s="110" t="s">
        <v>61</v>
      </c>
      <c r="C37" s="61">
        <v>9443</v>
      </c>
      <c r="D37" s="61">
        <v>3443</v>
      </c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112">
        <v>3293</v>
      </c>
      <c r="B38" s="110" t="s">
        <v>62</v>
      </c>
      <c r="C38" s="61">
        <v>6000</v>
      </c>
      <c r="D38" s="61">
        <v>7000</v>
      </c>
      <c r="E38" s="61"/>
      <c r="F38" s="61"/>
      <c r="G38" s="61"/>
      <c r="H38" s="61"/>
      <c r="I38" s="61"/>
      <c r="J38" s="61"/>
      <c r="K38" s="61"/>
      <c r="L38" s="61"/>
    </row>
    <row r="39" spans="1:12" s="13" customFormat="1" ht="12.75">
      <c r="A39" s="112">
        <v>3294</v>
      </c>
      <c r="B39" s="110" t="s">
        <v>63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3"/>
    </row>
    <row r="40" spans="1:12" ht="12.75">
      <c r="A40" s="112">
        <v>3295</v>
      </c>
      <c r="B40" s="110" t="s">
        <v>64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112">
        <v>3299</v>
      </c>
      <c r="B41" s="110" t="s">
        <v>65</v>
      </c>
      <c r="C41" s="61">
        <v>2500</v>
      </c>
      <c r="D41" s="61">
        <v>5500</v>
      </c>
      <c r="E41" s="61"/>
      <c r="F41" s="61"/>
      <c r="G41" s="61"/>
      <c r="H41" s="61">
        <v>15000</v>
      </c>
      <c r="I41" s="61"/>
      <c r="J41" s="61"/>
      <c r="K41" s="61"/>
      <c r="L41" s="61"/>
    </row>
    <row r="42" spans="1:12" s="13" customFormat="1" ht="12.75">
      <c r="A42" s="111">
        <v>34</v>
      </c>
      <c r="B42" s="107" t="s">
        <v>30</v>
      </c>
      <c r="C42" s="63">
        <v>3800</v>
      </c>
      <c r="D42" s="134">
        <v>3800</v>
      </c>
      <c r="E42" s="63"/>
      <c r="F42" s="63"/>
      <c r="G42" s="63"/>
      <c r="H42" s="63"/>
      <c r="I42" s="63"/>
      <c r="J42" s="63"/>
      <c r="K42" s="63"/>
      <c r="L42" s="63"/>
    </row>
    <row r="43" spans="1:12" s="13" customFormat="1" ht="12.75">
      <c r="A43" s="111">
        <v>343</v>
      </c>
      <c r="B43" s="107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112">
        <v>3434</v>
      </c>
      <c r="B44" s="110" t="s">
        <v>165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111">
        <v>37</v>
      </c>
      <c r="B45" s="107" t="s">
        <v>97</v>
      </c>
      <c r="C45" s="63">
        <v>150000</v>
      </c>
      <c r="D45" s="134">
        <v>120000</v>
      </c>
      <c r="E45" s="63"/>
      <c r="F45" s="63"/>
      <c r="G45" s="63"/>
      <c r="H45" s="63"/>
      <c r="I45" s="63"/>
      <c r="J45" s="63"/>
      <c r="K45" s="63"/>
      <c r="L45" s="61"/>
    </row>
    <row r="46" spans="1:12" ht="12.75">
      <c r="A46" s="111">
        <v>372</v>
      </c>
      <c r="B46" s="107" t="s">
        <v>99</v>
      </c>
      <c r="C46" s="63">
        <v>150000</v>
      </c>
      <c r="D46" s="63">
        <v>120000</v>
      </c>
      <c r="E46" s="63"/>
      <c r="F46" s="63"/>
      <c r="G46" s="63"/>
      <c r="H46" s="63"/>
      <c r="I46" s="63"/>
      <c r="J46" s="63"/>
      <c r="K46" s="63"/>
      <c r="L46" s="61"/>
    </row>
    <row r="47" spans="1:12" ht="12.75">
      <c r="A47" s="112">
        <v>3722</v>
      </c>
      <c r="B47" s="110" t="s">
        <v>98</v>
      </c>
      <c r="C47" s="61">
        <v>150000</v>
      </c>
      <c r="D47" s="61">
        <v>120000</v>
      </c>
      <c r="E47" s="61"/>
      <c r="F47" s="61"/>
      <c r="G47" s="61"/>
      <c r="H47" s="61"/>
      <c r="I47" s="61"/>
      <c r="J47" s="61"/>
      <c r="K47" s="61"/>
      <c r="L47" s="61"/>
    </row>
    <row r="48" spans="1:12" ht="12.75">
      <c r="A48" s="112">
        <v>3722</v>
      </c>
      <c r="B48" s="110" t="s">
        <v>140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/>
    </row>
    <row r="49" spans="1:14" ht="12" customHeight="1">
      <c r="A49" s="111">
        <v>4</v>
      </c>
      <c r="B49" s="107" t="s">
        <v>69</v>
      </c>
      <c r="C49" s="63">
        <v>29100</v>
      </c>
      <c r="D49" s="137">
        <v>29100</v>
      </c>
      <c r="E49" s="63"/>
      <c r="F49" s="63"/>
      <c r="G49" s="63"/>
      <c r="H49" s="63"/>
      <c r="I49" s="63"/>
      <c r="J49" s="63"/>
      <c r="K49" s="63"/>
      <c r="L49" s="63"/>
      <c r="M49" s="61"/>
      <c r="N49" s="61"/>
    </row>
    <row r="50" spans="1:12" s="13" customFormat="1" ht="12.75" customHeight="1">
      <c r="A50" s="111">
        <v>42</v>
      </c>
      <c r="B50" s="107" t="s">
        <v>70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111">
        <v>421</v>
      </c>
      <c r="B51" s="107" t="s">
        <v>106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1"/>
    </row>
    <row r="52" spans="1:12" ht="12.75">
      <c r="A52" s="112">
        <v>4214</v>
      </c>
      <c r="B52" s="110" t="s">
        <v>105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13" customFormat="1" ht="12.75" customHeight="1">
      <c r="A53" s="111">
        <v>422</v>
      </c>
      <c r="B53" s="107" t="s">
        <v>107</v>
      </c>
      <c r="C53" s="63">
        <v>23100</v>
      </c>
      <c r="D53" s="63">
        <v>23100</v>
      </c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112">
        <v>4221</v>
      </c>
      <c r="B54" s="110" t="s">
        <v>166</v>
      </c>
      <c r="C54" s="61">
        <v>23100</v>
      </c>
      <c r="D54" s="61">
        <v>23100</v>
      </c>
      <c r="E54" s="61"/>
      <c r="F54" s="61"/>
      <c r="G54" s="61"/>
      <c r="H54" s="61"/>
      <c r="I54" s="61"/>
      <c r="J54" s="61"/>
      <c r="K54" s="61"/>
      <c r="L54" s="61"/>
    </row>
    <row r="55" spans="1:12" ht="12.75">
      <c r="A55" s="111">
        <v>424</v>
      </c>
      <c r="B55" s="107" t="s">
        <v>121</v>
      </c>
      <c r="C55" s="63">
        <v>0</v>
      </c>
      <c r="D55" s="63"/>
      <c r="E55" s="63"/>
      <c r="F55" s="63"/>
      <c r="G55" s="63">
        <v>2040</v>
      </c>
      <c r="H55" s="63"/>
      <c r="I55" s="61"/>
      <c r="J55" s="61"/>
      <c r="K55" s="61"/>
      <c r="L55" s="61"/>
    </row>
    <row r="56" spans="1:12" ht="12.75">
      <c r="A56" s="112">
        <v>4241</v>
      </c>
      <c r="B56" s="110" t="s">
        <v>122</v>
      </c>
      <c r="C56" s="61">
        <v>0</v>
      </c>
      <c r="D56" s="61">
        <v>0</v>
      </c>
      <c r="E56" s="61"/>
      <c r="F56" s="61"/>
      <c r="G56" s="61">
        <v>2040</v>
      </c>
      <c r="H56" s="61"/>
      <c r="I56" s="61"/>
      <c r="J56" s="61"/>
      <c r="K56" s="61"/>
      <c r="L56" s="61"/>
    </row>
    <row r="57" spans="1:12" ht="12.75" customHeight="1">
      <c r="A57" s="111">
        <v>45</v>
      </c>
      <c r="B57" s="107" t="s">
        <v>68</v>
      </c>
      <c r="C57" s="63">
        <v>6000</v>
      </c>
      <c r="D57" s="63">
        <v>6000</v>
      </c>
      <c r="E57" s="63"/>
      <c r="F57" s="63"/>
      <c r="G57" s="63"/>
      <c r="H57" s="63"/>
      <c r="I57" s="63"/>
      <c r="J57" s="63"/>
      <c r="K57" s="63"/>
      <c r="L57" s="63"/>
    </row>
    <row r="58" spans="1:12" ht="13.5" customHeight="1">
      <c r="A58" s="111">
        <v>451</v>
      </c>
      <c r="B58" s="107" t="s">
        <v>132</v>
      </c>
      <c r="C58" s="63">
        <v>0</v>
      </c>
      <c r="D58" s="63">
        <v>0</v>
      </c>
      <c r="E58" s="63"/>
      <c r="F58" s="63"/>
      <c r="G58" s="61"/>
      <c r="H58" s="61"/>
      <c r="I58" s="61"/>
      <c r="J58" s="61"/>
      <c r="K58" s="61"/>
      <c r="L58" s="61"/>
    </row>
    <row r="59" spans="1:12" ht="12.75">
      <c r="A59" s="112">
        <v>4541</v>
      </c>
      <c r="B59" s="110" t="s">
        <v>133</v>
      </c>
      <c r="C59" s="61">
        <v>6000</v>
      </c>
      <c r="D59" s="61">
        <v>6000</v>
      </c>
      <c r="E59" s="61"/>
      <c r="F59" s="61"/>
      <c r="G59" s="61"/>
      <c r="H59" s="61"/>
      <c r="I59" s="61"/>
      <c r="J59" s="61"/>
      <c r="K59" s="61"/>
      <c r="L59" s="61"/>
    </row>
    <row r="60" spans="1:12" ht="12.75">
      <c r="A60" s="112"/>
      <c r="B60" s="110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s="13" customFormat="1" ht="12.75" customHeight="1">
      <c r="A61" s="112"/>
      <c r="B61" s="110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13" customFormat="1" ht="12.75" customHeight="1">
      <c r="A62" s="112" t="s">
        <v>123</v>
      </c>
      <c r="B62" s="107" t="s">
        <v>96</v>
      </c>
      <c r="C62" s="135">
        <f>C6+C49+C55</f>
        <v>2766943</v>
      </c>
      <c r="D62" s="134">
        <f>D6+D49</f>
        <v>474443</v>
      </c>
      <c r="E62" s="136">
        <f>E6+E50</f>
        <v>2500</v>
      </c>
      <c r="F62" s="137"/>
      <c r="G62" s="137">
        <f>G6+G49+G55</f>
        <v>2257040</v>
      </c>
      <c r="H62" s="137">
        <v>15000</v>
      </c>
      <c r="I62" s="63"/>
      <c r="J62" s="63"/>
      <c r="K62" s="63"/>
      <c r="L62" s="63"/>
    </row>
    <row r="63" spans="1:12" s="13" customFormat="1" ht="12.75" customHeight="1">
      <c r="A63" s="112"/>
      <c r="B63" s="107"/>
      <c r="C63" s="135"/>
      <c r="D63" s="134"/>
      <c r="E63" s="136"/>
      <c r="F63" s="137"/>
      <c r="G63" s="137"/>
      <c r="H63" s="137"/>
      <c r="I63" s="63"/>
      <c r="J63" s="63"/>
      <c r="K63" s="63"/>
      <c r="L63" s="63"/>
    </row>
    <row r="64" spans="1:12" ht="12.75">
      <c r="A64" s="130" t="s">
        <v>94</v>
      </c>
      <c r="B64" s="131" t="s">
        <v>95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ht="12.75">
      <c r="A65" s="111">
        <v>3</v>
      </c>
      <c r="B65" s="107" t="s">
        <v>21</v>
      </c>
      <c r="C65" s="63">
        <v>900</v>
      </c>
      <c r="D65" s="63"/>
      <c r="E65" s="63"/>
      <c r="F65" s="63"/>
      <c r="G65" s="63">
        <v>900</v>
      </c>
      <c r="H65" s="63"/>
      <c r="I65" s="61"/>
      <c r="J65" s="61"/>
      <c r="K65" s="61"/>
      <c r="L65" s="61"/>
    </row>
    <row r="66" spans="1:12" ht="12.75">
      <c r="A66" s="111">
        <v>32</v>
      </c>
      <c r="B66" s="107" t="s">
        <v>26</v>
      </c>
      <c r="C66" s="63">
        <v>900</v>
      </c>
      <c r="D66" s="63"/>
      <c r="E66" s="63"/>
      <c r="F66" s="63"/>
      <c r="G66" s="63">
        <v>900</v>
      </c>
      <c r="H66" s="63"/>
      <c r="I66" s="61"/>
      <c r="J66" s="61"/>
      <c r="K66" s="61"/>
      <c r="L66" s="61"/>
    </row>
    <row r="67" spans="1:12" ht="12.75">
      <c r="A67" s="111">
        <v>322</v>
      </c>
      <c r="B67" s="107" t="s">
        <v>28</v>
      </c>
      <c r="C67" s="63">
        <v>900</v>
      </c>
      <c r="D67" s="63"/>
      <c r="E67" s="63"/>
      <c r="F67" s="63"/>
      <c r="G67" s="63">
        <v>900</v>
      </c>
      <c r="H67" s="63"/>
      <c r="I67" s="61"/>
      <c r="J67" s="61"/>
      <c r="K67" s="61"/>
      <c r="L67" s="61"/>
    </row>
    <row r="68" spans="1:12" ht="12.75">
      <c r="A68" s="112">
        <v>3221</v>
      </c>
      <c r="B68" s="110" t="s">
        <v>47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ht="12.75">
      <c r="A69" s="112">
        <v>3222</v>
      </c>
      <c r="B69" s="110" t="s">
        <v>48</v>
      </c>
      <c r="C69" s="61">
        <v>900</v>
      </c>
      <c r="D69" s="61"/>
      <c r="E69" s="61"/>
      <c r="F69" s="61"/>
      <c r="G69" s="61">
        <v>900</v>
      </c>
      <c r="H69" s="61"/>
      <c r="I69" s="61"/>
      <c r="J69" s="61"/>
      <c r="K69" s="61"/>
      <c r="L69" s="61"/>
    </row>
    <row r="70" spans="1:12" s="13" customFormat="1" ht="12.75">
      <c r="A70" s="108"/>
      <c r="B70" s="107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s="13" customFormat="1" ht="12.75">
      <c r="A71" s="108"/>
      <c r="B71" s="107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108" t="s">
        <v>108</v>
      </c>
      <c r="B72" s="107" t="s">
        <v>167</v>
      </c>
      <c r="C72" s="63" t="s">
        <v>168</v>
      </c>
      <c r="D72" s="63" t="s">
        <v>169</v>
      </c>
      <c r="E72" s="63"/>
      <c r="F72" s="63"/>
      <c r="G72" s="63"/>
      <c r="H72" s="61"/>
      <c r="I72" s="61"/>
      <c r="J72" s="61"/>
      <c r="K72" s="61"/>
      <c r="L72" s="61"/>
    </row>
    <row r="73" spans="1:12" s="13" customFormat="1" ht="12.75">
      <c r="A73" s="108">
        <v>3</v>
      </c>
      <c r="B73" s="107" t="s">
        <v>109</v>
      </c>
      <c r="C73" s="63">
        <v>4907</v>
      </c>
      <c r="D73" s="63"/>
      <c r="E73" s="61"/>
      <c r="F73" s="61"/>
      <c r="G73" s="63">
        <v>4907</v>
      </c>
      <c r="H73" s="63"/>
      <c r="I73" s="63"/>
      <c r="J73" s="63"/>
      <c r="K73" s="63"/>
      <c r="L73" s="63"/>
    </row>
    <row r="74" spans="1:12" ht="12.75">
      <c r="A74" s="109">
        <v>322</v>
      </c>
      <c r="B74" s="110" t="s">
        <v>110</v>
      </c>
      <c r="C74" s="61">
        <v>4907</v>
      </c>
      <c r="D74" s="61"/>
      <c r="E74" s="61"/>
      <c r="F74" s="61"/>
      <c r="G74" s="61">
        <v>4907</v>
      </c>
      <c r="H74" s="61"/>
      <c r="I74" s="61"/>
      <c r="J74" s="61"/>
      <c r="K74" s="61"/>
      <c r="L74" s="61"/>
    </row>
    <row r="75" spans="1:12" ht="12.75">
      <c r="A75" s="84">
        <v>3222</v>
      </c>
      <c r="B75" s="110" t="s">
        <v>111</v>
      </c>
      <c r="C75" s="61">
        <v>4907</v>
      </c>
      <c r="D75" s="61"/>
      <c r="E75" s="61"/>
      <c r="F75" s="61"/>
      <c r="G75" s="61">
        <v>4907</v>
      </c>
      <c r="H75" s="61"/>
      <c r="I75" s="61"/>
      <c r="J75" s="61"/>
      <c r="K75" s="61"/>
      <c r="L75" s="61"/>
    </row>
    <row r="76" spans="1:12" ht="12.75">
      <c r="A76" s="84"/>
      <c r="B76" s="110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108" t="s">
        <v>108</v>
      </c>
      <c r="B77" s="107" t="s">
        <v>161</v>
      </c>
      <c r="C77" s="63">
        <v>11761</v>
      </c>
      <c r="D77" s="63">
        <v>11761</v>
      </c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109">
        <v>3</v>
      </c>
      <c r="B78" s="110" t="s">
        <v>152</v>
      </c>
      <c r="C78" s="61">
        <v>11761</v>
      </c>
      <c r="D78" s="61">
        <v>11761</v>
      </c>
      <c r="E78" s="61"/>
      <c r="F78" s="61"/>
      <c r="G78" s="61"/>
      <c r="H78" s="61"/>
      <c r="I78" s="61"/>
      <c r="J78" s="61"/>
      <c r="K78" s="61"/>
      <c r="L78" s="61"/>
    </row>
    <row r="79" spans="1:12" ht="12.75">
      <c r="A79" s="108">
        <v>322</v>
      </c>
      <c r="B79" s="107" t="s">
        <v>48</v>
      </c>
      <c r="C79" s="63">
        <v>11761</v>
      </c>
      <c r="D79" s="63">
        <v>11761</v>
      </c>
      <c r="E79" s="61"/>
      <c r="F79" s="61"/>
      <c r="G79" s="61"/>
      <c r="H79" s="61"/>
      <c r="I79" s="61"/>
      <c r="J79" s="61"/>
      <c r="K79" s="61"/>
      <c r="L79" s="61"/>
    </row>
    <row r="80" spans="1:12" s="13" customFormat="1" ht="12.75">
      <c r="A80" s="108"/>
      <c r="B80" s="107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s="13" customFormat="1" ht="12.75">
      <c r="A81" s="108" t="s">
        <v>108</v>
      </c>
      <c r="B81" s="107" t="s">
        <v>178</v>
      </c>
      <c r="C81" s="63" t="s">
        <v>168</v>
      </c>
      <c r="D81" s="63"/>
      <c r="E81" s="63"/>
      <c r="F81" s="63"/>
      <c r="G81" s="63"/>
      <c r="H81" s="63"/>
      <c r="I81" s="63"/>
      <c r="J81" s="63"/>
      <c r="K81" s="63"/>
      <c r="L81" s="63"/>
    </row>
    <row r="82" spans="1:12" s="13" customFormat="1" ht="12.75">
      <c r="A82" s="108">
        <v>3</v>
      </c>
      <c r="B82" s="107" t="s">
        <v>109</v>
      </c>
      <c r="C82" s="63">
        <v>120.34</v>
      </c>
      <c r="D82" s="63"/>
      <c r="E82" s="61"/>
      <c r="F82" s="61"/>
      <c r="G82" s="63">
        <v>120</v>
      </c>
      <c r="H82" s="63"/>
      <c r="I82" s="63"/>
      <c r="J82" s="63"/>
      <c r="K82" s="63"/>
      <c r="L82" s="63"/>
    </row>
    <row r="83" spans="1:12" s="13" customFormat="1" ht="12.75">
      <c r="A83" s="109">
        <v>322</v>
      </c>
      <c r="B83" s="110" t="s">
        <v>110</v>
      </c>
      <c r="C83" s="61">
        <v>120.34</v>
      </c>
      <c r="D83" s="61"/>
      <c r="E83" s="61"/>
      <c r="F83" s="61"/>
      <c r="G83" s="61">
        <v>120</v>
      </c>
      <c r="H83" s="63"/>
      <c r="I83" s="63"/>
      <c r="J83" s="63"/>
      <c r="K83" s="63"/>
      <c r="L83" s="63"/>
    </row>
    <row r="84" spans="1:12" s="13" customFormat="1" ht="12.75">
      <c r="A84" s="84">
        <v>3222</v>
      </c>
      <c r="B84" s="110" t="s">
        <v>111</v>
      </c>
      <c r="C84" s="61">
        <v>120</v>
      </c>
      <c r="D84" s="61"/>
      <c r="E84" s="61"/>
      <c r="F84" s="61"/>
      <c r="G84" s="61">
        <v>120</v>
      </c>
      <c r="H84" s="63"/>
      <c r="I84" s="63"/>
      <c r="J84" s="63"/>
      <c r="K84" s="63"/>
      <c r="L84" s="63"/>
    </row>
    <row r="85" spans="1:12" ht="12.75">
      <c r="A85" s="109"/>
      <c r="B85" s="110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2.75">
      <c r="A86" s="108" t="s">
        <v>112</v>
      </c>
      <c r="B86" s="107" t="s">
        <v>113</v>
      </c>
      <c r="C86" s="63"/>
      <c r="D86" s="63"/>
      <c r="E86" s="61"/>
      <c r="F86" s="61"/>
      <c r="G86" s="63"/>
      <c r="H86" s="61"/>
      <c r="I86" s="61"/>
      <c r="J86" s="61"/>
      <c r="K86" s="61"/>
      <c r="L86" s="61"/>
    </row>
    <row r="87" spans="1:12" ht="12.75">
      <c r="A87" s="108">
        <v>31</v>
      </c>
      <c r="B87" s="107" t="s">
        <v>114</v>
      </c>
      <c r="C87" s="63">
        <f>C88+C90+C92+C96</f>
        <v>75301</v>
      </c>
      <c r="D87" s="63">
        <f>D89+D92+D97</f>
        <v>22176</v>
      </c>
      <c r="E87" s="61"/>
      <c r="F87" s="61"/>
      <c r="G87" s="63">
        <f>G88+G90+G92+G95</f>
        <v>69351</v>
      </c>
      <c r="H87" s="61"/>
      <c r="I87" s="61"/>
      <c r="J87" s="61"/>
      <c r="K87" s="61"/>
      <c r="L87" s="61"/>
    </row>
    <row r="88" spans="1:12" s="13" customFormat="1" ht="12.75">
      <c r="A88" s="109">
        <v>311</v>
      </c>
      <c r="B88" s="110" t="s">
        <v>115</v>
      </c>
      <c r="C88" s="63">
        <v>52300</v>
      </c>
      <c r="D88" s="63">
        <v>15375</v>
      </c>
      <c r="E88" s="63"/>
      <c r="F88" s="63"/>
      <c r="G88" s="63">
        <v>48175</v>
      </c>
      <c r="H88" s="63"/>
      <c r="I88" s="63"/>
      <c r="J88" s="63"/>
      <c r="K88" s="63"/>
      <c r="L88" s="63"/>
    </row>
    <row r="89" spans="1:12" ht="12.75">
      <c r="A89" s="84">
        <v>3111</v>
      </c>
      <c r="B89" s="110" t="s">
        <v>116</v>
      </c>
      <c r="C89" s="61">
        <v>52300</v>
      </c>
      <c r="D89" s="61">
        <v>15375</v>
      </c>
      <c r="E89" s="61"/>
      <c r="F89" s="61"/>
      <c r="G89" s="61">
        <v>48175</v>
      </c>
      <c r="H89" s="61"/>
      <c r="I89" s="61"/>
      <c r="J89" s="61"/>
      <c r="K89" s="61"/>
      <c r="L89" s="61"/>
    </row>
    <row r="90" spans="1:12" ht="12.75">
      <c r="A90" s="109">
        <v>312</v>
      </c>
      <c r="B90" s="88" t="s">
        <v>117</v>
      </c>
      <c r="C90" s="63">
        <v>3600</v>
      </c>
      <c r="D90" s="63"/>
      <c r="E90" s="61"/>
      <c r="F90" s="61"/>
      <c r="G90" s="63">
        <v>3600</v>
      </c>
      <c r="H90" s="61"/>
      <c r="I90" s="61"/>
      <c r="J90" s="61"/>
      <c r="K90" s="61"/>
      <c r="L90" s="61"/>
    </row>
    <row r="91" spans="1:12" ht="12.75">
      <c r="A91" s="140">
        <v>3121</v>
      </c>
      <c r="B91" s="110" t="s">
        <v>117</v>
      </c>
      <c r="C91" s="61">
        <v>3600</v>
      </c>
      <c r="D91" s="61"/>
      <c r="E91" s="61"/>
      <c r="F91" s="61"/>
      <c r="G91" s="61">
        <v>3600</v>
      </c>
      <c r="H91" s="61"/>
      <c r="I91" s="61"/>
      <c r="J91" s="61"/>
      <c r="K91" s="61"/>
      <c r="L91" s="61"/>
    </row>
    <row r="92" spans="1:12" ht="12.75">
      <c r="A92" s="109">
        <v>313</v>
      </c>
      <c r="B92" s="110" t="s">
        <v>118</v>
      </c>
      <c r="C92" s="63">
        <v>10901</v>
      </c>
      <c r="D92" s="63">
        <v>2537</v>
      </c>
      <c r="E92" s="61"/>
      <c r="F92" s="61"/>
      <c r="G92" s="63">
        <v>10220</v>
      </c>
      <c r="H92" s="61"/>
      <c r="I92" s="61"/>
      <c r="J92" s="61"/>
      <c r="K92" s="61"/>
      <c r="L92" s="61"/>
    </row>
    <row r="93" spans="1:12" s="13" customFormat="1" ht="12.75">
      <c r="A93" s="84">
        <v>3132</v>
      </c>
      <c r="B93" s="110" t="s">
        <v>119</v>
      </c>
      <c r="C93" s="61">
        <v>10901</v>
      </c>
      <c r="D93" s="61">
        <v>2537</v>
      </c>
      <c r="E93" s="63"/>
      <c r="F93" s="63"/>
      <c r="G93" s="63">
        <v>10220</v>
      </c>
      <c r="H93" s="63"/>
      <c r="I93" s="63"/>
      <c r="J93" s="63"/>
      <c r="K93" s="63"/>
      <c r="L93" s="63"/>
    </row>
    <row r="94" spans="1:12" ht="12.75">
      <c r="A94" s="84">
        <v>3133</v>
      </c>
      <c r="B94" s="110" t="s">
        <v>120</v>
      </c>
      <c r="C94" s="61">
        <v>0</v>
      </c>
      <c r="D94" s="61"/>
      <c r="E94" s="61"/>
      <c r="F94" s="61"/>
      <c r="G94" s="61">
        <v>0</v>
      </c>
      <c r="H94" s="61"/>
      <c r="I94" s="61"/>
      <c r="J94" s="61"/>
      <c r="K94" s="61"/>
      <c r="L94" s="61"/>
    </row>
    <row r="95" spans="1:12" s="13" customFormat="1" ht="12.75">
      <c r="A95" s="85">
        <v>32</v>
      </c>
      <c r="B95" s="107" t="s">
        <v>26</v>
      </c>
      <c r="C95" s="63">
        <v>8500</v>
      </c>
      <c r="D95" s="61"/>
      <c r="E95" s="63"/>
      <c r="F95" s="63"/>
      <c r="G95" s="63">
        <v>7356</v>
      </c>
      <c r="H95" s="63"/>
      <c r="I95" s="63"/>
      <c r="J95" s="63"/>
      <c r="K95" s="63"/>
      <c r="L95" s="63"/>
    </row>
    <row r="96" spans="1:12" s="13" customFormat="1" ht="12.75" customHeight="1">
      <c r="A96" s="108">
        <v>321</v>
      </c>
      <c r="B96" s="107" t="s">
        <v>22</v>
      </c>
      <c r="C96" s="63">
        <v>8500</v>
      </c>
      <c r="D96" s="63"/>
      <c r="E96" s="63"/>
      <c r="F96" s="63"/>
      <c r="G96" s="63">
        <v>7356</v>
      </c>
      <c r="H96" s="63"/>
      <c r="I96" s="63"/>
      <c r="J96" s="63"/>
      <c r="K96" s="63"/>
      <c r="L96" s="63"/>
    </row>
    <row r="97" spans="1:12" s="13" customFormat="1" ht="12.75">
      <c r="A97" s="84">
        <v>3211</v>
      </c>
      <c r="B97" s="110" t="s">
        <v>44</v>
      </c>
      <c r="C97" s="61">
        <v>1500</v>
      </c>
      <c r="D97" s="61">
        <v>4264</v>
      </c>
      <c r="E97" s="63"/>
      <c r="F97" s="63"/>
      <c r="G97" s="63">
        <v>1500</v>
      </c>
      <c r="H97" s="63"/>
      <c r="I97" s="63"/>
      <c r="J97" s="63"/>
      <c r="K97" s="63"/>
      <c r="L97" s="63"/>
    </row>
    <row r="98" spans="1:12" s="13" customFormat="1" ht="12.75">
      <c r="A98" s="84">
        <v>3212</v>
      </c>
      <c r="B98" s="110" t="s">
        <v>147</v>
      </c>
      <c r="C98" s="61">
        <v>7000</v>
      </c>
      <c r="D98" s="61">
        <v>4264</v>
      </c>
      <c r="E98" s="63"/>
      <c r="F98" s="63"/>
      <c r="G98" s="63">
        <v>5856</v>
      </c>
      <c r="H98" s="63"/>
      <c r="I98" s="63"/>
      <c r="J98" s="63"/>
      <c r="K98" s="63"/>
      <c r="L98" s="63"/>
    </row>
    <row r="99" spans="1:12" s="13" customFormat="1" ht="12.75">
      <c r="A99" s="108"/>
      <c r="B99" s="107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138"/>
      <c r="B100" s="110"/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2.75">
      <c r="A101" s="109"/>
      <c r="B101" s="110"/>
      <c r="C101" s="135"/>
      <c r="D101" s="134"/>
      <c r="E101" s="61"/>
      <c r="F101" s="61"/>
      <c r="G101" s="61"/>
      <c r="H101" s="61"/>
      <c r="I101" s="61"/>
      <c r="J101" s="61"/>
      <c r="K101" s="61"/>
      <c r="L101" s="61"/>
    </row>
    <row r="102" spans="1:11" s="13" customFormat="1" ht="67.5">
      <c r="A102" s="11" t="s">
        <v>18</v>
      </c>
      <c r="B102" s="11" t="s">
        <v>19</v>
      </c>
      <c r="C102" s="12" t="s">
        <v>163</v>
      </c>
      <c r="D102" s="89" t="s">
        <v>85</v>
      </c>
      <c r="E102" s="89" t="s">
        <v>93</v>
      </c>
      <c r="F102" s="89" t="s">
        <v>13</v>
      </c>
      <c r="G102" s="89" t="s">
        <v>143</v>
      </c>
      <c r="H102" s="89" t="s">
        <v>144</v>
      </c>
      <c r="I102" s="89" t="s">
        <v>20</v>
      </c>
      <c r="J102" s="89" t="s">
        <v>83</v>
      </c>
      <c r="K102" s="89" t="s">
        <v>16</v>
      </c>
    </row>
    <row r="103" spans="1:12" s="13" customFormat="1" ht="25.5">
      <c r="A103" s="108"/>
      <c r="B103" s="107" t="s">
        <v>134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109">
        <v>1001</v>
      </c>
      <c r="B104" s="107" t="s">
        <v>151</v>
      </c>
      <c r="C104" s="63">
        <f>SUM(D104:I104)</f>
        <v>2782558</v>
      </c>
      <c r="D104" s="63">
        <v>482211</v>
      </c>
      <c r="E104" s="63">
        <v>2500</v>
      </c>
      <c r="F104" s="61">
        <v>0</v>
      </c>
      <c r="G104" s="63">
        <v>2262847</v>
      </c>
      <c r="H104" s="63">
        <v>15000</v>
      </c>
      <c r="I104" s="63">
        <v>20000</v>
      </c>
      <c r="J104" s="61"/>
      <c r="K104" s="61"/>
      <c r="L104" s="61"/>
    </row>
    <row r="105" spans="1:12" s="13" customFormat="1" ht="25.5">
      <c r="A105" s="108" t="s">
        <v>92</v>
      </c>
      <c r="B105" s="107" t="s">
        <v>86</v>
      </c>
      <c r="C105" s="63">
        <f>SUM(D105:I105)</f>
        <v>2764990</v>
      </c>
      <c r="D105" s="63">
        <v>470450</v>
      </c>
      <c r="E105" s="63">
        <v>2500</v>
      </c>
      <c r="F105" s="63">
        <v>0</v>
      </c>
      <c r="G105" s="63">
        <v>2257040</v>
      </c>
      <c r="H105" s="63">
        <v>15000</v>
      </c>
      <c r="I105" s="63">
        <v>20000</v>
      </c>
      <c r="J105" s="63"/>
      <c r="K105" s="63"/>
      <c r="L105" s="63"/>
    </row>
    <row r="106" spans="1:12" ht="12.75">
      <c r="A106" s="109">
        <v>3</v>
      </c>
      <c r="B106" s="110" t="s">
        <v>152</v>
      </c>
      <c r="C106" s="61">
        <f>SUM(D106:I106)</f>
        <v>2722100</v>
      </c>
      <c r="D106" s="61">
        <v>429600</v>
      </c>
      <c r="E106" s="61">
        <v>2500</v>
      </c>
      <c r="F106" s="61">
        <v>0</v>
      </c>
      <c r="G106" s="61">
        <v>2255000</v>
      </c>
      <c r="H106" s="61">
        <v>15000</v>
      </c>
      <c r="I106" s="61">
        <v>20000</v>
      </c>
      <c r="J106" s="61"/>
      <c r="K106" s="61"/>
      <c r="L106" s="61"/>
    </row>
    <row r="107" spans="1:12" s="13" customFormat="1" ht="12.75">
      <c r="A107" s="108">
        <v>31</v>
      </c>
      <c r="B107" s="107" t="s">
        <v>153</v>
      </c>
      <c r="C107" s="63">
        <v>2255000</v>
      </c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s="13" customFormat="1" ht="12.75">
      <c r="A108" s="108">
        <v>34</v>
      </c>
      <c r="B108" s="110" t="s">
        <v>26</v>
      </c>
      <c r="C108" s="63">
        <v>309600</v>
      </c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 customHeight="1">
      <c r="A109" s="109">
        <v>37</v>
      </c>
      <c r="B109" s="110" t="s">
        <v>154</v>
      </c>
      <c r="C109" s="61">
        <v>120000</v>
      </c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ht="12.75">
      <c r="A110" s="109">
        <v>4</v>
      </c>
      <c r="B110" s="110" t="s">
        <v>155</v>
      </c>
      <c r="C110" s="61">
        <v>40850</v>
      </c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25.5">
      <c r="A111" s="108">
        <v>42</v>
      </c>
      <c r="B111" s="110" t="s">
        <v>156</v>
      </c>
      <c r="C111" s="61">
        <v>40850</v>
      </c>
      <c r="D111" s="61"/>
      <c r="E111" s="61"/>
      <c r="F111" s="61"/>
      <c r="G111" s="61">
        <v>2040</v>
      </c>
      <c r="H111" s="61"/>
      <c r="I111" s="61"/>
      <c r="J111" s="61"/>
      <c r="K111" s="61"/>
      <c r="L111" s="61"/>
    </row>
    <row r="112" spans="1:12" s="13" customFormat="1" ht="25.5">
      <c r="A112" s="108">
        <v>45</v>
      </c>
      <c r="B112" s="110" t="s">
        <v>157</v>
      </c>
      <c r="C112" s="63">
        <v>0</v>
      </c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s="13" customFormat="1" ht="12.75">
      <c r="A113" s="108"/>
      <c r="B113" s="107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s="13" customFormat="1" ht="25.5">
      <c r="A114" s="108" t="s">
        <v>158</v>
      </c>
      <c r="B114" s="107" t="s">
        <v>159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109">
        <v>3</v>
      </c>
      <c r="B115" s="110" t="s">
        <v>152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</row>
    <row r="116" spans="1:12" ht="12.75">
      <c r="A116" s="109">
        <v>31</v>
      </c>
      <c r="B116" s="110" t="s">
        <v>22</v>
      </c>
      <c r="C116" s="61">
        <v>0</v>
      </c>
      <c r="D116" s="61"/>
      <c r="E116" s="61"/>
      <c r="F116" s="61"/>
      <c r="G116" s="61">
        <v>0</v>
      </c>
      <c r="H116" s="61"/>
      <c r="I116" s="61"/>
      <c r="J116" s="61"/>
      <c r="K116" s="61"/>
      <c r="L116" s="61"/>
    </row>
    <row r="117" spans="1:12" ht="12.75">
      <c r="A117" s="109">
        <v>32</v>
      </c>
      <c r="B117" s="110" t="s">
        <v>26</v>
      </c>
      <c r="C117" s="61">
        <v>0</v>
      </c>
      <c r="D117" s="61"/>
      <c r="E117" s="61"/>
      <c r="F117" s="61"/>
      <c r="G117" s="61">
        <v>0</v>
      </c>
      <c r="H117" s="61"/>
      <c r="I117" s="61"/>
      <c r="J117" s="61"/>
      <c r="K117" s="61"/>
      <c r="L117" s="61"/>
    </row>
    <row r="118" spans="1:12" s="13" customFormat="1" ht="12.75">
      <c r="A118" s="108"/>
      <c r="B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108" t="s">
        <v>160</v>
      </c>
      <c r="B119" s="107" t="s">
        <v>95</v>
      </c>
      <c r="C119" s="61">
        <v>900</v>
      </c>
      <c r="D119" s="61"/>
      <c r="E119" s="61"/>
      <c r="F119" s="61"/>
      <c r="G119" s="61">
        <v>900</v>
      </c>
      <c r="H119" s="61"/>
      <c r="I119" s="61"/>
      <c r="J119" s="61"/>
      <c r="K119" s="61"/>
      <c r="L119" s="61"/>
    </row>
    <row r="120" spans="1:12" ht="12.75">
      <c r="A120" s="109">
        <v>3</v>
      </c>
      <c r="B120" s="110" t="s">
        <v>152</v>
      </c>
      <c r="C120" s="61">
        <v>900</v>
      </c>
      <c r="D120" s="61"/>
      <c r="E120" s="61"/>
      <c r="F120" s="61"/>
      <c r="G120" s="61">
        <v>900</v>
      </c>
      <c r="H120" s="61"/>
      <c r="I120" s="61"/>
      <c r="J120" s="61"/>
      <c r="K120" s="61"/>
      <c r="L120" s="61"/>
    </row>
    <row r="121" spans="1:12" ht="12.75">
      <c r="A121" s="109">
        <v>32</v>
      </c>
      <c r="B121" s="110" t="s">
        <v>26</v>
      </c>
      <c r="C121" s="61">
        <v>900</v>
      </c>
      <c r="D121" s="61"/>
      <c r="E121" s="61"/>
      <c r="F121" s="61"/>
      <c r="G121" s="61">
        <v>900</v>
      </c>
      <c r="H121" s="61"/>
      <c r="I121" s="61"/>
      <c r="J121" s="61"/>
      <c r="K121" s="61"/>
      <c r="L121" s="61"/>
    </row>
    <row r="122" spans="1:12" ht="12.75">
      <c r="A122" s="109"/>
      <c r="B122" s="110"/>
      <c r="C122" s="61"/>
      <c r="D122" s="61"/>
      <c r="E122" s="61"/>
      <c r="F122" s="61"/>
      <c r="G122" s="61"/>
      <c r="H122" s="61"/>
      <c r="I122" s="61"/>
      <c r="J122" s="61"/>
      <c r="K122" s="61"/>
      <c r="L122" s="61"/>
    </row>
    <row r="123" spans="1:12" s="13" customFormat="1" ht="12.75">
      <c r="A123" s="108" t="s">
        <v>108</v>
      </c>
      <c r="B123" s="107" t="s">
        <v>167</v>
      </c>
      <c r="C123" s="63">
        <v>4907</v>
      </c>
      <c r="D123" s="63"/>
      <c r="E123" s="63"/>
      <c r="F123" s="63"/>
      <c r="G123" s="63">
        <v>4907</v>
      </c>
      <c r="H123" s="63"/>
      <c r="I123" s="63"/>
      <c r="J123" s="63"/>
      <c r="K123" s="63"/>
      <c r="L123" s="63"/>
    </row>
    <row r="124" spans="1:12" ht="12.75">
      <c r="A124" s="109">
        <v>3</v>
      </c>
      <c r="B124" s="110" t="s">
        <v>152</v>
      </c>
      <c r="C124" s="61">
        <v>4907</v>
      </c>
      <c r="D124" s="61"/>
      <c r="E124" s="61"/>
      <c r="F124" s="61"/>
      <c r="G124" s="61">
        <v>4907</v>
      </c>
      <c r="H124" s="61"/>
      <c r="I124" s="61"/>
      <c r="J124" s="61"/>
      <c r="K124" s="61"/>
      <c r="L124" s="61"/>
    </row>
    <row r="125" spans="1:12" s="13" customFormat="1" ht="12.75">
      <c r="A125" s="108">
        <v>322</v>
      </c>
      <c r="B125" s="107" t="s">
        <v>26</v>
      </c>
      <c r="C125" s="63">
        <v>4907</v>
      </c>
      <c r="D125" s="63"/>
      <c r="E125" s="63"/>
      <c r="F125" s="63"/>
      <c r="G125" s="63">
        <v>4907</v>
      </c>
      <c r="H125" s="63"/>
      <c r="I125" s="63"/>
      <c r="J125" s="63"/>
      <c r="K125" s="63"/>
      <c r="L125" s="63"/>
    </row>
    <row r="126" spans="1:12" s="13" customFormat="1" ht="12.75">
      <c r="A126" s="108"/>
      <c r="B126" s="107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.75">
      <c r="A127" s="109"/>
      <c r="B127" s="110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2" s="13" customFormat="1" ht="12.75">
      <c r="A128" s="108" t="s">
        <v>108</v>
      </c>
      <c r="B128" s="107" t="s">
        <v>161</v>
      </c>
      <c r="C128" s="63">
        <v>11761</v>
      </c>
      <c r="D128" s="63">
        <v>11761</v>
      </c>
      <c r="E128" s="63"/>
      <c r="F128" s="63"/>
      <c r="G128" s="63"/>
      <c r="H128" s="63"/>
      <c r="I128" s="63"/>
      <c r="J128" s="63"/>
      <c r="K128" s="63"/>
      <c r="L128" s="63"/>
    </row>
    <row r="129" spans="1:12" ht="12.75">
      <c r="A129" s="109">
        <v>3</v>
      </c>
      <c r="B129" s="110" t="s">
        <v>152</v>
      </c>
      <c r="C129" s="61">
        <v>11761</v>
      </c>
      <c r="D129" s="61">
        <v>11761</v>
      </c>
      <c r="E129" s="61"/>
      <c r="F129" s="61"/>
      <c r="G129" s="61"/>
      <c r="H129" s="61"/>
      <c r="I129" s="61"/>
      <c r="J129" s="61"/>
      <c r="K129" s="61"/>
      <c r="L129" s="61"/>
    </row>
    <row r="130" spans="1:12" ht="12.75">
      <c r="A130" s="109">
        <v>322</v>
      </c>
      <c r="B130" s="110" t="s">
        <v>48</v>
      </c>
      <c r="C130" s="61">
        <v>11761</v>
      </c>
      <c r="D130" s="61">
        <v>11761</v>
      </c>
      <c r="E130" s="61"/>
      <c r="F130" s="61"/>
      <c r="G130" s="61"/>
      <c r="H130" s="61"/>
      <c r="I130" s="61"/>
      <c r="J130" s="61"/>
      <c r="K130" s="61"/>
      <c r="L130" s="61"/>
    </row>
    <row r="131" spans="1:12" ht="12.75">
      <c r="A131" s="108"/>
      <c r="B131" s="110"/>
      <c r="C131" s="61"/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1:12" ht="12.75">
      <c r="A132" s="108"/>
      <c r="B132" s="110"/>
      <c r="C132" s="61"/>
      <c r="D132" s="61"/>
      <c r="E132" s="61"/>
      <c r="F132" s="61"/>
      <c r="G132" s="61"/>
      <c r="H132" s="61"/>
      <c r="I132" s="61"/>
      <c r="J132" s="61"/>
      <c r="K132" s="61"/>
      <c r="L132" s="61"/>
    </row>
    <row r="133" spans="1:11" s="13" customFormat="1" ht="67.5">
      <c r="A133" s="11" t="s">
        <v>18</v>
      </c>
      <c r="B133" s="11" t="s">
        <v>19</v>
      </c>
      <c r="C133" s="12" t="s">
        <v>170</v>
      </c>
      <c r="D133" s="89" t="s">
        <v>85</v>
      </c>
      <c r="E133" s="89" t="s">
        <v>93</v>
      </c>
      <c r="F133" s="89" t="s">
        <v>13</v>
      </c>
      <c r="G133" s="89" t="s">
        <v>143</v>
      </c>
      <c r="H133" s="89" t="s">
        <v>144</v>
      </c>
      <c r="I133" s="89" t="s">
        <v>20</v>
      </c>
      <c r="J133" s="89" t="s">
        <v>83</v>
      </c>
      <c r="K133" s="89" t="s">
        <v>16</v>
      </c>
    </row>
    <row r="134" spans="1:12" s="13" customFormat="1" ht="25.5">
      <c r="A134" s="108"/>
      <c r="B134" s="107" t="s">
        <v>134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.75">
      <c r="A135" s="109">
        <v>1001</v>
      </c>
      <c r="B135" s="107" t="s">
        <v>151</v>
      </c>
      <c r="C135" s="63">
        <f>SUM(D135:I135)</f>
        <v>2741708</v>
      </c>
      <c r="D135" s="63">
        <f>D137+D159</f>
        <v>441361</v>
      </c>
      <c r="E135" s="63">
        <v>2500</v>
      </c>
      <c r="F135" s="61">
        <v>0</v>
      </c>
      <c r="G135" s="63">
        <f>G136+G142+G150+G154</f>
        <v>2262847</v>
      </c>
      <c r="H135" s="63">
        <v>15000</v>
      </c>
      <c r="I135" s="63">
        <v>20000</v>
      </c>
      <c r="J135" s="61"/>
      <c r="K135" s="61"/>
      <c r="L135" s="61"/>
    </row>
    <row r="136" spans="1:12" s="13" customFormat="1" ht="25.5">
      <c r="A136" s="108" t="s">
        <v>92</v>
      </c>
      <c r="B136" s="107" t="s">
        <v>86</v>
      </c>
      <c r="C136" s="63">
        <f>SUM(D136:I136)</f>
        <v>2722100</v>
      </c>
      <c r="D136" s="63">
        <v>429600</v>
      </c>
      <c r="E136" s="63">
        <v>2500</v>
      </c>
      <c r="F136" s="63">
        <v>0</v>
      </c>
      <c r="G136" s="63">
        <v>2255000</v>
      </c>
      <c r="H136" s="63">
        <v>15000</v>
      </c>
      <c r="I136" s="63">
        <v>20000</v>
      </c>
      <c r="J136" s="63"/>
      <c r="K136" s="63"/>
      <c r="L136" s="63"/>
    </row>
    <row r="137" spans="1:12" ht="12.75">
      <c r="A137" s="109">
        <v>3</v>
      </c>
      <c r="B137" s="110" t="s">
        <v>152</v>
      </c>
      <c r="C137" s="61">
        <f>SUM(D137:I137)</f>
        <v>2722100</v>
      </c>
      <c r="D137" s="61">
        <v>429600</v>
      </c>
      <c r="E137" s="61">
        <v>2500</v>
      </c>
      <c r="F137" s="61">
        <v>0</v>
      </c>
      <c r="G137" s="61">
        <v>2255000</v>
      </c>
      <c r="H137" s="61">
        <v>15000</v>
      </c>
      <c r="I137" s="61">
        <v>20000</v>
      </c>
      <c r="J137" s="61"/>
      <c r="K137" s="61"/>
      <c r="L137" s="61"/>
    </row>
    <row r="138" spans="1:12" s="13" customFormat="1" ht="12.75">
      <c r="A138" s="108">
        <v>31</v>
      </c>
      <c r="B138" s="107" t="s">
        <v>153</v>
      </c>
      <c r="C138" s="63">
        <v>2255000</v>
      </c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s="13" customFormat="1" ht="12.75">
      <c r="A139" s="108">
        <v>34</v>
      </c>
      <c r="B139" s="110" t="s">
        <v>26</v>
      </c>
      <c r="C139" s="63">
        <v>292100</v>
      </c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2.75" customHeight="1">
      <c r="A140" s="109">
        <v>37</v>
      </c>
      <c r="B140" s="110" t="s">
        <v>154</v>
      </c>
      <c r="C140" s="61">
        <v>160000</v>
      </c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ht="12.75">
      <c r="A141" s="109">
        <v>4</v>
      </c>
      <c r="B141" s="110" t="s">
        <v>155</v>
      </c>
      <c r="C141" s="61">
        <v>0</v>
      </c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25.5">
      <c r="A142" s="108">
        <v>42</v>
      </c>
      <c r="B142" s="110" t="s">
        <v>156</v>
      </c>
      <c r="C142" s="61">
        <v>0</v>
      </c>
      <c r="D142" s="61"/>
      <c r="E142" s="61"/>
      <c r="F142" s="61"/>
      <c r="G142" s="61">
        <v>2040</v>
      </c>
      <c r="H142" s="61"/>
      <c r="I142" s="61"/>
      <c r="J142" s="61"/>
      <c r="K142" s="61"/>
      <c r="L142" s="61"/>
    </row>
    <row r="143" spans="1:12" s="13" customFormat="1" ht="25.5">
      <c r="A143" s="108">
        <v>45</v>
      </c>
      <c r="B143" s="110" t="s">
        <v>157</v>
      </c>
      <c r="C143" s="63">
        <v>0</v>
      </c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s="13" customFormat="1" ht="12.75">
      <c r="A144" s="108"/>
      <c r="B144" s="107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s="13" customFormat="1" ht="25.5">
      <c r="A145" s="108" t="s">
        <v>158</v>
      </c>
      <c r="B145" s="107" t="s">
        <v>159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2.75">
      <c r="A146" s="109">
        <v>3</v>
      </c>
      <c r="B146" s="110" t="s">
        <v>152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12" ht="12.75">
      <c r="A147" s="109">
        <v>31</v>
      </c>
      <c r="B147" s="110" t="s">
        <v>22</v>
      </c>
      <c r="C147" s="61">
        <v>0</v>
      </c>
      <c r="D147" s="61"/>
      <c r="E147" s="61"/>
      <c r="F147" s="61"/>
      <c r="G147" s="61">
        <v>0</v>
      </c>
      <c r="H147" s="61"/>
      <c r="I147" s="61"/>
      <c r="J147" s="61"/>
      <c r="K147" s="61"/>
      <c r="L147" s="61"/>
    </row>
    <row r="148" spans="1:12" ht="12.75">
      <c r="A148" s="109">
        <v>32</v>
      </c>
      <c r="B148" s="110" t="s">
        <v>26</v>
      </c>
      <c r="C148" s="61">
        <v>0</v>
      </c>
      <c r="D148" s="61"/>
      <c r="E148" s="61"/>
      <c r="F148" s="61"/>
      <c r="G148" s="61">
        <v>0</v>
      </c>
      <c r="H148" s="61"/>
      <c r="I148" s="61"/>
      <c r="J148" s="61"/>
      <c r="K148" s="61"/>
      <c r="L148" s="61"/>
    </row>
    <row r="149" spans="1:12" s="13" customFormat="1" ht="12.75">
      <c r="A149" s="108"/>
      <c r="B149" s="107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2.75">
      <c r="A150" s="108" t="s">
        <v>160</v>
      </c>
      <c r="B150" s="107" t="s">
        <v>95</v>
      </c>
      <c r="C150" s="61">
        <v>900</v>
      </c>
      <c r="D150" s="61"/>
      <c r="E150" s="61"/>
      <c r="F150" s="61"/>
      <c r="G150" s="61">
        <v>900</v>
      </c>
      <c r="H150" s="61"/>
      <c r="I150" s="61"/>
      <c r="J150" s="61"/>
      <c r="K150" s="61"/>
      <c r="L150" s="61"/>
    </row>
    <row r="151" spans="1:12" ht="12.75">
      <c r="A151" s="109">
        <v>3</v>
      </c>
      <c r="B151" s="110" t="s">
        <v>152</v>
      </c>
      <c r="C151" s="61">
        <v>900</v>
      </c>
      <c r="D151" s="61"/>
      <c r="E151" s="61"/>
      <c r="F151" s="61"/>
      <c r="G151" s="61">
        <v>900</v>
      </c>
      <c r="H151" s="61"/>
      <c r="I151" s="61"/>
      <c r="J151" s="61"/>
      <c r="K151" s="61"/>
      <c r="L151" s="61"/>
    </row>
    <row r="152" spans="1:12" ht="12.75">
      <c r="A152" s="109">
        <v>32</v>
      </c>
      <c r="B152" s="110" t="s">
        <v>26</v>
      </c>
      <c r="C152" s="61">
        <v>900</v>
      </c>
      <c r="D152" s="61"/>
      <c r="E152" s="61"/>
      <c r="F152" s="61"/>
      <c r="G152" s="61">
        <v>900</v>
      </c>
      <c r="H152" s="61"/>
      <c r="I152" s="61"/>
      <c r="J152" s="61"/>
      <c r="K152" s="61"/>
      <c r="L152" s="61"/>
    </row>
    <row r="153" spans="1:12" ht="12.75">
      <c r="A153" s="109"/>
      <c r="B153" s="110"/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1:12" s="13" customFormat="1" ht="12.75">
      <c r="A154" s="108" t="s">
        <v>108</v>
      </c>
      <c r="B154" s="107" t="s">
        <v>167</v>
      </c>
      <c r="C154" s="63">
        <v>4907</v>
      </c>
      <c r="D154" s="63"/>
      <c r="E154" s="63"/>
      <c r="F154" s="63"/>
      <c r="G154" s="63">
        <v>4907</v>
      </c>
      <c r="H154" s="63"/>
      <c r="I154" s="63"/>
      <c r="J154" s="63"/>
      <c r="K154" s="63"/>
      <c r="L154" s="63"/>
    </row>
    <row r="155" spans="1:12" ht="12.75">
      <c r="A155" s="109">
        <v>3</v>
      </c>
      <c r="B155" s="110" t="s">
        <v>152</v>
      </c>
      <c r="C155" s="61">
        <v>4907</v>
      </c>
      <c r="D155" s="61"/>
      <c r="E155" s="61"/>
      <c r="F155" s="61"/>
      <c r="G155" s="61">
        <v>4907</v>
      </c>
      <c r="H155" s="61"/>
      <c r="I155" s="61"/>
      <c r="J155" s="61"/>
      <c r="K155" s="61"/>
      <c r="L155" s="61"/>
    </row>
    <row r="156" spans="1:12" s="13" customFormat="1" ht="12.75">
      <c r="A156" s="108">
        <v>322</v>
      </c>
      <c r="B156" s="107" t="s">
        <v>26</v>
      </c>
      <c r="C156" s="63">
        <v>4907</v>
      </c>
      <c r="D156" s="63"/>
      <c r="E156" s="63"/>
      <c r="F156" s="63"/>
      <c r="G156" s="63">
        <v>4907</v>
      </c>
      <c r="H156" s="63"/>
      <c r="I156" s="63"/>
      <c r="J156" s="63"/>
      <c r="K156" s="63"/>
      <c r="L156" s="63"/>
    </row>
    <row r="157" spans="1:12" s="13" customFormat="1" ht="12.75">
      <c r="A157" s="108"/>
      <c r="B157" s="107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2.75">
      <c r="A158" s="109"/>
      <c r="B158" s="110"/>
      <c r="C158" s="61"/>
      <c r="D158" s="61"/>
      <c r="E158" s="61"/>
      <c r="F158" s="61"/>
      <c r="G158" s="61"/>
      <c r="H158" s="61"/>
      <c r="I158" s="61"/>
      <c r="J158" s="61"/>
      <c r="K158" s="61"/>
      <c r="L158" s="61"/>
    </row>
    <row r="159" spans="1:12" s="13" customFormat="1" ht="12.75">
      <c r="A159" s="108" t="s">
        <v>108</v>
      </c>
      <c r="B159" s="107" t="s">
        <v>161</v>
      </c>
      <c r="C159" s="63">
        <v>11761</v>
      </c>
      <c r="D159" s="63">
        <v>11761</v>
      </c>
      <c r="E159" s="63"/>
      <c r="F159" s="63"/>
      <c r="G159" s="63"/>
      <c r="H159" s="63"/>
      <c r="I159" s="63"/>
      <c r="J159" s="63"/>
      <c r="K159" s="63"/>
      <c r="L159" s="63"/>
    </row>
    <row r="160" spans="1:12" ht="12.75">
      <c r="A160" s="109">
        <v>3</v>
      </c>
      <c r="B160" s="110" t="s">
        <v>152</v>
      </c>
      <c r="C160" s="61">
        <v>11761</v>
      </c>
      <c r="D160" s="61">
        <v>11761</v>
      </c>
      <c r="E160" s="61"/>
      <c r="F160" s="61"/>
      <c r="G160" s="61"/>
      <c r="H160" s="61"/>
      <c r="I160" s="61"/>
      <c r="J160" s="61"/>
      <c r="K160" s="61"/>
      <c r="L160" s="61"/>
    </row>
    <row r="161" spans="1:12" ht="12.75">
      <c r="A161" s="109">
        <v>322</v>
      </c>
      <c r="B161" s="110" t="s">
        <v>48</v>
      </c>
      <c r="C161" s="61">
        <v>11761</v>
      </c>
      <c r="D161" s="61">
        <v>11761</v>
      </c>
      <c r="E161" s="61"/>
      <c r="F161" s="61"/>
      <c r="G161" s="61"/>
      <c r="H161" s="61"/>
      <c r="I161" s="61"/>
      <c r="J161" s="61"/>
      <c r="K161" s="61"/>
      <c r="L161" s="61"/>
    </row>
    <row r="162" spans="1:11" ht="12.75">
      <c r="A162" s="85"/>
      <c r="B162" s="15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85"/>
      <c r="B163" s="15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85"/>
      <c r="B164" s="15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85"/>
      <c r="B165" s="107" t="s">
        <v>179</v>
      </c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85"/>
      <c r="B166" s="1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85"/>
      <c r="B167" s="110"/>
      <c r="C167" s="10"/>
      <c r="D167" s="10"/>
      <c r="E167" s="63" t="s">
        <v>138</v>
      </c>
      <c r="F167" s="63"/>
      <c r="G167" s="10"/>
      <c r="H167" s="10"/>
      <c r="I167" s="10"/>
      <c r="J167" s="10"/>
      <c r="K167" s="10"/>
    </row>
    <row r="168" spans="1:11" ht="12.75">
      <c r="A168" s="85"/>
      <c r="B168" s="15"/>
      <c r="C168" s="10"/>
      <c r="D168" s="10"/>
      <c r="E168" s="61" t="s">
        <v>139</v>
      </c>
      <c r="F168" s="61"/>
      <c r="G168" s="10"/>
      <c r="H168" s="10"/>
      <c r="I168" s="10"/>
      <c r="J168" s="10"/>
      <c r="K168" s="10"/>
    </row>
    <row r="169" spans="1:11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5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85"/>
      <c r="B416" s="15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85"/>
      <c r="B417" s="15"/>
      <c r="C417" s="10"/>
      <c r="D417" s="10"/>
      <c r="E417" s="10"/>
      <c r="F417" s="10"/>
      <c r="G417" s="10"/>
      <c r="H417" s="10"/>
      <c r="I417" s="10"/>
      <c r="J417" s="10"/>
      <c r="K417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2020-12-22T10:34:28Z</cp:lastPrinted>
  <dcterms:created xsi:type="dcterms:W3CDTF">2013-09-11T11:00:21Z</dcterms:created>
  <dcterms:modified xsi:type="dcterms:W3CDTF">2021-11-04T10:19:53Z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